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710" tabRatio="728"/>
  </bookViews>
  <sheets>
    <sheet name="地市透视表" sheetId="5" r:id="rId1"/>
    <sheet name="汇总" sheetId="2" r:id="rId2"/>
    <sheet name="杭州" sheetId="78" r:id="rId3"/>
    <sheet name="台州" sheetId="75" r:id="rId4"/>
    <sheet name="宁波" sheetId="76" r:id="rId5"/>
    <sheet name="金华" sheetId="77" r:id="rId6"/>
  </sheets>
  <externalReferences>
    <externalReference r:id="rId7"/>
  </externalReferences>
  <definedNames>
    <definedName name="_xlnm._FilterDatabase" localSheetId="1" hidden="1">汇总!#REF!</definedName>
    <definedName name="_xlnm._FilterDatabase" localSheetId="0" hidden="1">地市透视表!#REF!</definedName>
    <definedName name="S02_">#REF!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14824</author>
  </authors>
  <commentList>
    <comment ref="H1" authorId="0">
      <text>
        <r>
          <rPr>
            <b/>
            <sz val="9"/>
            <rFont val="宋体"/>
            <charset val="134"/>
          </rPr>
          <t>14824:</t>
        </r>
        <r>
          <rPr>
            <sz val="9"/>
            <rFont val="宋体"/>
            <charset val="134"/>
          </rPr>
          <t xml:space="preserve">
正常需求可不填</t>
        </r>
      </text>
    </comment>
  </commentList>
</comments>
</file>

<file path=xl/comments2.xml><?xml version="1.0" encoding="utf-8"?>
<comments xmlns="http://schemas.openxmlformats.org/spreadsheetml/2006/main">
  <authors>
    <author>14824</author>
  </authors>
  <commentList>
    <comment ref="H1" authorId="0">
      <text>
        <r>
          <rPr>
            <b/>
            <sz val="9"/>
            <rFont val="宋体"/>
            <charset val="134"/>
          </rPr>
          <t>14824:</t>
        </r>
        <r>
          <rPr>
            <sz val="9"/>
            <rFont val="宋体"/>
            <charset val="134"/>
          </rPr>
          <t xml:space="preserve">
正常需求可不填</t>
        </r>
      </text>
    </comment>
  </commentList>
</comments>
</file>

<file path=xl/comments3.xml><?xml version="1.0" encoding="utf-8"?>
<comments xmlns="http://schemas.openxmlformats.org/spreadsheetml/2006/main">
  <authors>
    <author>14824</author>
  </authors>
  <commentList>
    <comment ref="H1" authorId="0">
      <text>
        <r>
          <rPr>
            <b/>
            <sz val="9"/>
            <rFont val="宋体"/>
            <charset val="134"/>
          </rPr>
          <t>14824:</t>
        </r>
        <r>
          <rPr>
            <sz val="9"/>
            <rFont val="宋体"/>
            <charset val="134"/>
          </rPr>
          <t xml:space="preserve">
正常需求可不填</t>
        </r>
      </text>
    </comment>
  </commentList>
</comments>
</file>

<file path=xl/sharedStrings.xml><?xml version="1.0" encoding="utf-8"?>
<sst xmlns="http://schemas.openxmlformats.org/spreadsheetml/2006/main" count="6891" uniqueCount="1934">
  <si>
    <t>地市</t>
  </si>
  <si>
    <t>资产条数</t>
  </si>
  <si>
    <t>资产原值（元）</t>
  </si>
  <si>
    <t>资产净值（元）</t>
  </si>
  <si>
    <t>净值/原值</t>
  </si>
  <si>
    <t>评估价（元）</t>
  </si>
  <si>
    <t>杭州</t>
  </si>
  <si>
    <t>台州</t>
  </si>
  <si>
    <t>宁波</t>
  </si>
  <si>
    <t>金华</t>
  </si>
  <si>
    <t>合计</t>
  </si>
  <si>
    <t>*资产类别名称（大类相同完成度不同的分行填报）</t>
  </si>
  <si>
    <t>*对应估值清单的分类描述</t>
  </si>
  <si>
    <t>*资产名称</t>
  </si>
  <si>
    <t>计量单位</t>
  </si>
  <si>
    <t>资产数量</t>
  </si>
  <si>
    <t>总重量（kg）</t>
  </si>
  <si>
    <t>完整度/出铜（铝）率（%）</t>
  </si>
  <si>
    <t>最低转让单价（含税）</t>
  </si>
  <si>
    <t>最低转让总价（含税）</t>
  </si>
  <si>
    <t>备注
（主要配件缺失的需要注明）</t>
  </si>
  <si>
    <t>2P及2P以下成套空调</t>
  </si>
  <si>
    <t>3P空调无室外机</t>
  </si>
  <si>
    <t>3P空调室内外成套</t>
  </si>
  <si>
    <t>壁挂式开关电源</t>
  </si>
  <si>
    <t>1980元/吨</t>
  </si>
  <si>
    <t>打印机</t>
  </si>
  <si>
    <t>电表</t>
  </si>
  <si>
    <t>电池合路器</t>
  </si>
  <si>
    <t>动环监控</t>
  </si>
  <si>
    <t>供电计量设备</t>
  </si>
  <si>
    <t>机柜空调</t>
  </si>
  <si>
    <t>10160元/吨</t>
  </si>
  <si>
    <t>交流计量箱</t>
  </si>
  <si>
    <t>空调控制器</t>
  </si>
  <si>
    <t>铝芯电缆</t>
  </si>
  <si>
    <t>17160元/吨×出铝率</t>
  </si>
  <si>
    <t>模块</t>
  </si>
  <si>
    <t>配电箱</t>
  </si>
  <si>
    <t>嵌入式开关电源</t>
  </si>
  <si>
    <t>台式机</t>
  </si>
  <si>
    <t>铜芯电缆</t>
  </si>
  <si>
    <t>70210元/吨×出铜率</t>
  </si>
  <si>
    <t>一体化机柜（空调型）</t>
  </si>
  <si>
    <t>油机转换箱</t>
  </si>
  <si>
    <t>综合柜</t>
  </si>
  <si>
    <t>走线架</t>
  </si>
  <si>
    <t>组合开关电源柜</t>
  </si>
  <si>
    <t>机房空调设备-空调</t>
  </si>
  <si>
    <t>3匹空调</t>
  </si>
  <si>
    <t>3P空调仅有室外机</t>
  </si>
  <si>
    <t>台</t>
  </si>
  <si>
    <t>无铜管</t>
  </si>
  <si>
    <t>3P空调无铜管</t>
  </si>
  <si>
    <t>个</t>
  </si>
  <si>
    <t>壁挂空调</t>
  </si>
  <si>
    <t>2P空调无铜管</t>
  </si>
  <si>
    <t>较高的柜体</t>
  </si>
  <si>
    <t>开关电源、变换设备</t>
  </si>
  <si>
    <t>无配件</t>
  </si>
  <si>
    <t>配电箱类</t>
  </si>
  <si>
    <t>包括各种壁挂配电箱、油机转换箱、燃油箱、发电设备控制柜等</t>
  </si>
  <si>
    <t>电表箱</t>
  </si>
  <si>
    <t>250mmx400mmx140mm</t>
  </si>
  <si>
    <t>其他小件物资</t>
  </si>
  <si>
    <t>动力及环境监控组件</t>
  </si>
  <si>
    <t>套</t>
  </si>
  <si>
    <t>一体化机柜</t>
  </si>
  <si>
    <t>一体化机柜（风扇型）</t>
  </si>
  <si>
    <t>电力电缆</t>
  </si>
  <si>
    <t>铝缆类</t>
  </si>
  <si>
    <t>米</t>
  </si>
  <si>
    <t>铜缆类</t>
  </si>
  <si>
    <t>普通钢</t>
  </si>
  <si>
    <t>其他各类铁质为主的报废物资，例如：走线架、空柜体、机架、电池架、空调防盗网、整流机架、充电电源柜等。</t>
  </si>
  <si>
    <t>传感器</t>
  </si>
  <si>
    <t>电控锁</t>
  </si>
  <si>
    <t>过压保护器</t>
  </si>
  <si>
    <t>面</t>
  </si>
  <si>
    <t>门锁</t>
  </si>
  <si>
    <t>逆变器</t>
  </si>
  <si>
    <t>熔断器</t>
  </si>
  <si>
    <t>直流电能计量终端</t>
  </si>
  <si>
    <t>600x600x2000mm</t>
  </si>
  <si>
    <t>3P空调</t>
  </si>
  <si>
    <t>内外机成套</t>
  </si>
  <si>
    <t>/</t>
  </si>
  <si>
    <t>缺铜管</t>
  </si>
  <si>
    <t>根</t>
  </si>
  <si>
    <t>断路器</t>
  </si>
  <si>
    <t>防盗门</t>
  </si>
  <si>
    <t>霍尔传感器</t>
  </si>
  <si>
    <t>交流配电箱</t>
  </si>
  <si>
    <t>小箱体</t>
  </si>
  <si>
    <t>门禁配套物资电源转换模块</t>
  </si>
  <si>
    <t>配套综合柜</t>
  </si>
  <si>
    <t>铁柜</t>
  </si>
  <si>
    <t>缺模块</t>
  </si>
  <si>
    <t>直流计量终端6分路</t>
  </si>
  <si>
    <t>直流配电设备</t>
  </si>
  <si>
    <t>组合式开关电源</t>
  </si>
  <si>
    <t>架</t>
  </si>
  <si>
    <t>电力电缆（铜）</t>
  </si>
  <si>
    <t>铜线</t>
  </si>
  <si>
    <t>电力电缆（铝）</t>
  </si>
  <si>
    <t>铝线</t>
  </si>
  <si>
    <t>接地汇流条</t>
  </si>
  <si>
    <t>铜条</t>
  </si>
  <si>
    <t>接地铜牌</t>
  </si>
  <si>
    <t>铜牌</t>
  </si>
  <si>
    <t>接地汇流排</t>
  </si>
  <si>
    <t>铁牌</t>
  </si>
  <si>
    <t>标牌标签</t>
  </si>
  <si>
    <t>千克</t>
  </si>
  <si>
    <t>出铝率40%</t>
  </si>
  <si>
    <t>RRU</t>
  </si>
  <si>
    <t>机柜内含嵌入式开关电源</t>
  </si>
  <si>
    <t>平均完整度8.6%</t>
  </si>
  <si>
    <t>纯主机无辅材</t>
  </si>
  <si>
    <t>其中2个替换处置</t>
  </si>
  <si>
    <t>平均完整度16%</t>
  </si>
  <si>
    <t>铜制品</t>
  </si>
  <si>
    <t>铜管</t>
  </si>
  <si>
    <t>出铜率70%</t>
  </si>
  <si>
    <t>智能通风设备</t>
  </si>
  <si>
    <t>序号</t>
  </si>
  <si>
    <t>报废批复文号</t>
  </si>
  <si>
    <t>资产编号</t>
  </si>
  <si>
    <t>资产名称</t>
  </si>
  <si>
    <t>资产类别名称</t>
  </si>
  <si>
    <t>资产原值
（元，不含税）</t>
  </si>
  <si>
    <t>资产净值
（元，不含税）</t>
  </si>
  <si>
    <t>累计折旧</t>
  </si>
  <si>
    <t>单节电池电压</t>
  </si>
  <si>
    <t>规格型号</t>
  </si>
  <si>
    <t>生产厂家</t>
  </si>
  <si>
    <t>站点名称</t>
  </si>
  <si>
    <t>站点编码</t>
  </si>
  <si>
    <t>备注</t>
  </si>
  <si>
    <t>中通库K3编号</t>
  </si>
  <si>
    <t>报废批复文号（省公司）</t>
  </si>
  <si>
    <t>对应估值清单的分类描述(人工调整资产名称）</t>
  </si>
  <si>
    <t>物资称重（kg)</t>
  </si>
  <si>
    <t>完整度/出铜（铝）率</t>
  </si>
  <si>
    <t>计量方式</t>
  </si>
  <si>
    <t>说明</t>
  </si>
  <si>
    <t>杭州市分公司2025年第十次党委会纪要-杭州铁塔党委会纪要(2025)第12期</t>
  </si>
  <si>
    <t>330100193824</t>
  </si>
  <si>
    <t>标签标牌</t>
  </si>
  <si>
    <t>无</t>
  </si>
  <si>
    <t>杭州江干建华三区南</t>
  </si>
  <si>
    <t>330104500000000369</t>
  </si>
  <si>
    <t/>
  </si>
  <si>
    <t>无*标签标牌**杭州江干建华三区南*330104500000000369*0.183kg*330100193824*批*废旧</t>
  </si>
  <si>
    <t>重量计算</t>
  </si>
  <si>
    <t>330100301879</t>
  </si>
  <si>
    <t>智能电表</t>
  </si>
  <si>
    <t>余杭凤都开发区</t>
  </si>
  <si>
    <t>330110908000000445</t>
  </si>
  <si>
    <t>无*智能电表**余杭凤都开发区*330110908000000445*0.724kg*330100301879*批*废旧</t>
  </si>
  <si>
    <t>330100280063</t>
  </si>
  <si>
    <t>电缆</t>
  </si>
  <si>
    <t>铝缆4芯</t>
  </si>
  <si>
    <t>杭州光彩国际中心LY南面人行道入口GF40度185度D</t>
  </si>
  <si>
    <t>330104500000001982</t>
  </si>
  <si>
    <t>无*铝缆4芯*出铝率40%*杭州光彩国际中心LY南面人行道入口GF40度185度D*330104500000001982*平均凑整1.5kg*330100280063*批*废旧</t>
  </si>
  <si>
    <t>330100193823</t>
  </si>
  <si>
    <t>无*铝缆4芯*出铝率40%*杭州江干建华三区南*330104500000000369*平均2kg*330100193823*批*废旧</t>
  </si>
  <si>
    <t>330100325254</t>
  </si>
  <si>
    <t>无*铝缆4芯*出铝率40%*杭州江干建华三区南*330104500000000369*平均2kg*330100325254*批*废旧</t>
  </si>
  <si>
    <t>330100133657</t>
  </si>
  <si>
    <t>铝缆-4芯</t>
  </si>
  <si>
    <t>建德裘村</t>
  </si>
  <si>
    <t>330182908000000522</t>
  </si>
  <si>
    <t>无*铝缆-4芯*出铝率40%*建德裘村*330182908000000522*26.5kg*330100133657*批*废旧</t>
  </si>
  <si>
    <t>330100260392</t>
  </si>
  <si>
    <t>临安工商大楼</t>
  </si>
  <si>
    <t>330185908000000004</t>
  </si>
  <si>
    <t>无*铝缆-4芯*出铝率40%*临安工商大楼*330185908000000004*平均104kg*330100260392*批*废旧</t>
  </si>
  <si>
    <t>330100133547</t>
  </si>
  <si>
    <t>临安杭机集团</t>
  </si>
  <si>
    <t>330185908000000777</t>
  </si>
  <si>
    <t>无*铝缆-4芯*出铝率40%*临安杭机集团*330185908000000777*平均104kg*330100133547*批*废旧</t>
  </si>
  <si>
    <t>杭州市分公司2024年第二十六次党委会纪要-杭州铁塔党委会纪要(2024)第28期</t>
  </si>
  <si>
    <t>330100338943</t>
  </si>
  <si>
    <t>临安浪口</t>
  </si>
  <si>
    <t>330185908000000714</t>
  </si>
  <si>
    <t>无*铝缆-4芯*出铝率40%*临安浪口*330185908000000714*平均104kg*330100338943*批*废旧</t>
  </si>
  <si>
    <t>330100257644</t>
  </si>
  <si>
    <t>临安同人山庄</t>
  </si>
  <si>
    <t>330185500000001750</t>
  </si>
  <si>
    <t>无*铝缆-4芯*出铝率40%*临安同人山庄*330185500000001750*平均104kg*330100257644*批*废旧</t>
  </si>
  <si>
    <t>330100134128</t>
  </si>
  <si>
    <t>临安外珠西</t>
  </si>
  <si>
    <t>330185500000000369</t>
  </si>
  <si>
    <t>无*铝缆-4芯*出铝率40%*临安外珠西*330185500000000369*平均104kg*330100134128*批*废旧</t>
  </si>
  <si>
    <t>330100324821</t>
  </si>
  <si>
    <t>临安中天郡府</t>
  </si>
  <si>
    <t>330185500000001775</t>
  </si>
  <si>
    <t>无*铝缆-4芯*出铝率40%*临安中天郡府*330185500000001775*平均凑整106.5kg*330100324821*批*废旧</t>
  </si>
  <si>
    <t>330100132922</t>
  </si>
  <si>
    <t>铝缆-四芯</t>
  </si>
  <si>
    <t>余杭白云深处</t>
  </si>
  <si>
    <t>330110908000000340</t>
  </si>
  <si>
    <t>无*铝缆-四芯*出铝率40%*余杭白云深处*330110908000000340*平均5kg*330100132922*批*废旧</t>
  </si>
  <si>
    <t>330100132509</t>
  </si>
  <si>
    <t>无*铝缆-四芯*出铝率40%*余杭凤都开发区*330110908000000445*平均5kg*330100132509*批*废旧</t>
  </si>
  <si>
    <t>330100319431</t>
  </si>
  <si>
    <t>无*铝缆-四芯*出铝率40%*余杭凤都开发区*330110908000000445*平均5kg*330100319431*批*废旧</t>
  </si>
  <si>
    <t>330100331461</t>
  </si>
  <si>
    <t>无*铝缆-四芯*出铝率40%*余杭凤都开发区*330110908000000445*平均5kg*330100331461*批*废旧</t>
  </si>
  <si>
    <t>330100253195</t>
  </si>
  <si>
    <t>杭州新鼎红娱乐城LY南山路红泥砂锅</t>
  </si>
  <si>
    <t>330102700000084435</t>
  </si>
  <si>
    <t>无*断路器**杭州新鼎红娱乐城LY南山路红泥砂锅*330102700000084435*0.5kg*330100253195*批*废旧</t>
  </si>
  <si>
    <t>330100291219</t>
  </si>
  <si>
    <t>断路器63A</t>
  </si>
  <si>
    <t>无*断路器63A**余杭凤都开发区*330110908000000445*0.28kg*330100291219*批*废旧</t>
  </si>
  <si>
    <t>330100228494</t>
  </si>
  <si>
    <t>废旧RRU架</t>
  </si>
  <si>
    <t>室内RRU安装架</t>
  </si>
  <si>
    <t>无*室内RRU安装架**建德裘村*330182908000000522*52.5kg*330100228494*批*废旧</t>
  </si>
  <si>
    <t>330100252595</t>
  </si>
  <si>
    <t>室内型</t>
  </si>
  <si>
    <t>临安锦南街道医高专学校2</t>
  </si>
  <si>
    <t>330185500000000198</t>
  </si>
  <si>
    <t>无*室内型**临安锦南街道医高专学校2*330185500000000198*48kg*330100252595*批*废旧</t>
  </si>
  <si>
    <t>330100230836</t>
  </si>
  <si>
    <t>无*室内型**余杭白云深处*330110908000000340*47.5kg*330100230836*批*废旧</t>
  </si>
  <si>
    <t>330100231569</t>
  </si>
  <si>
    <t>无*室内型**余杭凤都开发区*330110908000000445*43.5kg*330100231569*批*废旧</t>
  </si>
  <si>
    <t>330100265410</t>
  </si>
  <si>
    <t>机柜</t>
  </si>
  <si>
    <t>一体化电源柜（风扇型）</t>
  </si>
  <si>
    <t>杭州花园村六区-2</t>
  </si>
  <si>
    <t>330104700000084775</t>
  </si>
  <si>
    <t>含嵌入式电源，模块数量1个</t>
  </si>
  <si>
    <t>无*一体化电源柜（风扇型）*含嵌入式电源，模块数量1个*杭州花园村六区-2*330104700000084775*79kg/完整度10%*330100265410*批*废旧</t>
  </si>
  <si>
    <t>完整度10%</t>
  </si>
  <si>
    <t>330100193820</t>
  </si>
  <si>
    <t>一体化电源柜（空调型）</t>
  </si>
  <si>
    <t>无*一体化电源柜（空调型）*含嵌入式电源，模块数量1个*杭州江干建华三区南*330104500000000369*165kg/完整度10%*330100193820*批*废旧</t>
  </si>
  <si>
    <t>330100169053</t>
  </si>
  <si>
    <t>一体化电源柜风扇型</t>
  </si>
  <si>
    <t>建德移动三都上塘</t>
  </si>
  <si>
    <t>330182500000000044</t>
  </si>
  <si>
    <t>含嵌入式开关电源，1个模块</t>
  </si>
  <si>
    <t>无*一体化电源柜风扇型*含嵌入式开关电源，1个模块*建德移动三都上塘*330182500000000044*120.5kg/完整度10%*330100169053*批*废旧</t>
  </si>
  <si>
    <t>330100204796</t>
  </si>
  <si>
    <t>建德梅城四峰村2</t>
  </si>
  <si>
    <t>330182500000000078</t>
  </si>
  <si>
    <t>无*一体化机柜（风扇型）*含嵌入式开关电源，1个模块*建德梅城四峰村2*330182500000000078*111.5kg/完整度10%*330100204796*批*废旧</t>
  </si>
  <si>
    <t>330100171188_1</t>
  </si>
  <si>
    <t>天都城爵士花园</t>
  </si>
  <si>
    <t>330110500000000081</t>
  </si>
  <si>
    <t>含嵌入式开关电源，无模块</t>
  </si>
  <si>
    <t>无*一体化机柜（风扇型）*含嵌入式开关电源，无模块*天都城爵士花园*330110500000000081*99.5kg/完整度5%*330100171188_1*批*废旧</t>
  </si>
  <si>
    <t>完整度5%</t>
  </si>
  <si>
    <t>杭州市分公司2025年第七次党委会纪要-杭州铁塔党委会纪要(2025)第9期</t>
  </si>
  <si>
    <t>330100197389</t>
  </si>
  <si>
    <t>余杭施家洋</t>
  </si>
  <si>
    <t>330110908000000195</t>
  </si>
  <si>
    <t>含嵌入式开关电源，无模块，实物拆成两部分</t>
  </si>
  <si>
    <t>无*一体化机柜（风扇型）*含嵌入式开关电源，无模块，实物拆成两部分*余杭施家洋*330110908000000195*205kg/完整度5%*330100197389*批*废旧</t>
  </si>
  <si>
    <t>330100280061</t>
  </si>
  <si>
    <t>无*一体化机柜（空调型）**杭州光彩国际中心LY南面人行道入口GF40度185度D*330104500000001982**330100280061*批*废旧</t>
  </si>
  <si>
    <t>数量计算</t>
  </si>
  <si>
    <t>330100280591_1</t>
  </si>
  <si>
    <t>一体化机柜空调型-拆分-机柜柜体组件</t>
  </si>
  <si>
    <t>建德市长途客运中心</t>
  </si>
  <si>
    <t>330182010000000121</t>
  </si>
  <si>
    <t>无*一体化机柜空调型-拆分-机柜柜体组件*含嵌入式开关电源，1个模块*建德市长途客运中心*330182010000000121*79.5kg/完整度10%*330100280591_1*批*废旧</t>
  </si>
  <si>
    <t>330100270701</t>
  </si>
  <si>
    <t>无*综合柜**临安锦南街道医高专学校2*330185500000000198*61.5kg*330100270701*批*废旧</t>
  </si>
  <si>
    <t>330100224930</t>
  </si>
  <si>
    <t>监控</t>
  </si>
  <si>
    <t>白石港绿化带</t>
  </si>
  <si>
    <t>330104500000000115</t>
  </si>
  <si>
    <t>纯主机，无辅材</t>
  </si>
  <si>
    <t>无*动环监控*纯主机，无辅材*白石港绿化带*330104500000000115**330100224930*批*废旧</t>
  </si>
  <si>
    <t>330100230306</t>
  </si>
  <si>
    <t>杭州东方电子商务园搬迁</t>
  </si>
  <si>
    <t>330104500000000375</t>
  </si>
  <si>
    <t>无*动环监控*纯主机，无辅材*杭州东方电子商务园搬迁*330104500000000375**330100230306*批*废旧</t>
  </si>
  <si>
    <t>330100273669</t>
  </si>
  <si>
    <t>无*动环监控*纯主机，无辅材*杭州东方电子商务园搬迁*330104500000000375**330100273669*批*废旧</t>
  </si>
  <si>
    <t>330100280060</t>
  </si>
  <si>
    <t>无*动环监控*纯主机，无辅材*杭州光彩国际中心LY南面人行道入口GF40度185度D*330104500000001982**330100280060*批*废旧</t>
  </si>
  <si>
    <t>330100265576</t>
  </si>
  <si>
    <t>杭州江干德信之翼</t>
  </si>
  <si>
    <t>330104010000001870</t>
  </si>
  <si>
    <t>无*动环监控*纯主机，无辅材*杭州江干德信之翼*330104010000001870**330100265576*批*废旧</t>
  </si>
  <si>
    <t>330100306206</t>
  </si>
  <si>
    <t>杭州江干华润万家超市</t>
  </si>
  <si>
    <t>330104500000000062</t>
  </si>
  <si>
    <t>无*动环监控*纯主机，无辅材*杭州江干华润万家超市*330104500000000062**330100306206*批*废旧</t>
  </si>
  <si>
    <t>330100193819</t>
  </si>
  <si>
    <t>无*动环监控*纯主机，无辅材*杭州江干建华三区南*330104500000000369**330100193819*批*废旧</t>
  </si>
  <si>
    <t>330100203930</t>
  </si>
  <si>
    <t>杭州江干人民检察院</t>
  </si>
  <si>
    <t>33010401000153</t>
  </si>
  <si>
    <t>无*动环监控*纯主机，无辅材*杭州江干人民检察院*33010401000153**330100203930*批*废旧</t>
  </si>
  <si>
    <t>330100279776</t>
  </si>
  <si>
    <t>杭州江干亚包大厦</t>
  </si>
  <si>
    <t>330104010000001878</t>
  </si>
  <si>
    <t>无*动环监控*纯主机，无辅材*杭州江干亚包大厦*330104010000001878**330100279776*批*废旧</t>
  </si>
  <si>
    <t>330100200030</t>
  </si>
  <si>
    <t>杭州江干御道路一号二期1</t>
  </si>
  <si>
    <t>330104500000000390</t>
  </si>
  <si>
    <t>无*动环监控*纯主机，无辅材*杭州江干御道路一号二期1*330104500000000390**330100200030*批*废旧</t>
  </si>
  <si>
    <t>330100214950</t>
  </si>
  <si>
    <t>杭州九堡婴童用品城</t>
  </si>
  <si>
    <t>330104908000001293</t>
  </si>
  <si>
    <t>无*动环监控*纯主机，无辅材*杭州九堡婴童用品城*330104908000001293**330100214950*批*废旧</t>
  </si>
  <si>
    <t>330100201516</t>
  </si>
  <si>
    <t>杭州九月庭院</t>
  </si>
  <si>
    <t>330104908000000403</t>
  </si>
  <si>
    <t>无*动环监控*纯主机，无辅材*杭州九月庭院*330104908000000403**330100201516*批*废旧</t>
  </si>
  <si>
    <t>330100233594</t>
  </si>
  <si>
    <t>无*动环监控*纯主机，无辅材*杭州九月庭院*330104908000000403**330100233594*批*废旧</t>
  </si>
  <si>
    <t>330100246973</t>
  </si>
  <si>
    <t>无*动环监控*纯主机，无辅材*杭州九月庭院*330104908000000403**330100246973*批*废旧</t>
  </si>
  <si>
    <t>330100214938</t>
  </si>
  <si>
    <t>杭州三村村村委</t>
  </si>
  <si>
    <t>330104908000001307</t>
  </si>
  <si>
    <t>无*动环监控*纯主机，无辅材*杭州三村村村委*330104908000001307**330100214938*批*废旧</t>
  </si>
  <si>
    <t>330100258470</t>
  </si>
  <si>
    <t>杭州下沙笕桥机场</t>
  </si>
  <si>
    <t>330127700000056972</t>
  </si>
  <si>
    <t>无*动环监控*纯主机，无辅材*杭州下沙笕桥机场*330127700000056972**330100258470*批*废旧</t>
  </si>
  <si>
    <t>330100271547</t>
  </si>
  <si>
    <t>江干景芳二区北区NR</t>
  </si>
  <si>
    <t>330104500000002002</t>
  </si>
  <si>
    <t>无*动环监控*纯主机，无辅材*江干景芳二区北区NR*330104500000002002**330100271547*批*废旧</t>
  </si>
  <si>
    <t>330100212390</t>
  </si>
  <si>
    <t>建德新安江岭后大坪RRU</t>
  </si>
  <si>
    <t>330182700000057097</t>
  </si>
  <si>
    <t>无*动环监控*纯主机无辅材*建德新安江岭后大坪RRU*330182700000057097**330100212390*批*废旧</t>
  </si>
  <si>
    <t>330100226720</t>
  </si>
  <si>
    <t>建德杨村桥虬村</t>
  </si>
  <si>
    <t>330182908000000608</t>
  </si>
  <si>
    <t>无*动环监控*纯主机无辅材*建德杨村桥虬村*330182908000000608**330100226720*批*废旧</t>
  </si>
  <si>
    <t>330100218383</t>
  </si>
  <si>
    <t>无*动环监控*纯主机无辅材*建德移动三都上塘*330182500000000044**330100218383*批*废旧</t>
  </si>
  <si>
    <t>330100265388</t>
  </si>
  <si>
    <t>杭电信工南</t>
  </si>
  <si>
    <t>330185500000000348</t>
  </si>
  <si>
    <t>无*动环监控*纯主机无辅材*杭电信工南*330185500000000348**330100265388*批*废旧</t>
  </si>
  <si>
    <t>330100234965</t>
  </si>
  <si>
    <t>杭州金安国际科技园</t>
  </si>
  <si>
    <t>330185500000000423</t>
  </si>
  <si>
    <t>无*动环监控*纯主机无辅材*杭州金安国际科技园*330185500000000423**330100234965*批*废旧</t>
  </si>
  <si>
    <t>330100225983</t>
  </si>
  <si>
    <t>临安昌化大道</t>
  </si>
  <si>
    <t>330185908000000705</t>
  </si>
  <si>
    <t>无*动环监控*纯主机无辅材*临安昌化大道*330185908000000705**330100225983*批*废旧</t>
  </si>
  <si>
    <t>330100205819</t>
  </si>
  <si>
    <t>无*动环监控*纯主机无辅材*临安锦南街道医高专学校2*330185500000000198**330100205819*批*废旧</t>
  </si>
  <si>
    <t>330100212709</t>
  </si>
  <si>
    <t>临安太阳镇太阳工业区</t>
  </si>
  <si>
    <t>330185906000014060</t>
  </si>
  <si>
    <t>无*动环监控*纯主机无辅材*临安太阳镇太阳工业区*330185906000014060**330100212709*批*废旧</t>
  </si>
  <si>
    <t>330100225984</t>
  </si>
  <si>
    <t>无*动环监控*纯主机无辅材*临安太阳镇太阳工业区*330185906000014060**330100225984*批*废旧</t>
  </si>
  <si>
    <t>330100209219</t>
  </si>
  <si>
    <t>富阳东洲博漫卫浴</t>
  </si>
  <si>
    <t>330183500000000155</t>
  </si>
  <si>
    <t>无*动环监控*纯主机，无辅材*富阳东洲博漫卫浴*330183500000000155**330100209219*批*废旧</t>
  </si>
  <si>
    <t>330100257407</t>
  </si>
  <si>
    <t>富阳龙四</t>
  </si>
  <si>
    <t>330183908000000516</t>
  </si>
  <si>
    <t>无*动环监控*纯主机，无辅材*富阳龙四*330183908000000516**330100257407*批*废旧</t>
  </si>
  <si>
    <t>330100311280</t>
  </si>
  <si>
    <t>富阳陆家村</t>
  </si>
  <si>
    <t>330183908000000271</t>
  </si>
  <si>
    <t>无*动环监控*纯主机，无辅材*富阳陆家村*330183908000000271**330100311280*批*废旧</t>
  </si>
  <si>
    <t>330100202610</t>
  </si>
  <si>
    <t>富阳万市白马村RRU</t>
  </si>
  <si>
    <t>330183908000000951</t>
  </si>
  <si>
    <t>无*动环监控*纯主机，无辅材*富阳万市白马村RRU*330183908000000951**330100202610*批*废旧</t>
  </si>
  <si>
    <t>330100197349</t>
  </si>
  <si>
    <t>纤石村搬迁</t>
  </si>
  <si>
    <t>330110010000000315</t>
  </si>
  <si>
    <t>无*动环监控*纯主机无辅材*纤石村搬迁*330110010000000315**330100197349*批*废旧</t>
  </si>
  <si>
    <t>330100128493</t>
  </si>
  <si>
    <t>无*动环监控*纯主机无辅材*余杭凤都开发区*330110908000000445**330100128493*批*废旧</t>
  </si>
  <si>
    <t>330100234906</t>
  </si>
  <si>
    <t>无*动环监控*纯主机无辅材*余杭凤都开发区*330110908000000445**330100234906*批*废旧</t>
  </si>
  <si>
    <t>330100260961</t>
  </si>
  <si>
    <t>余杭勾庄工业园西</t>
  </si>
  <si>
    <t>330110908000000296</t>
  </si>
  <si>
    <t>无*动环监控*纯主机无辅材*余杭勾庄工业园西*330110908000000296**330100260961*批*废旧</t>
  </si>
  <si>
    <t>330100291198</t>
  </si>
  <si>
    <t>余杭杭师大进学苑2栋</t>
  </si>
  <si>
    <t>330110500000002445</t>
  </si>
  <si>
    <t>无*动环监控*纯主机无辅材*余杭杭师大进学苑2栋*330110500000002445**330100291198*批*废旧</t>
  </si>
  <si>
    <t>330100225290</t>
  </si>
  <si>
    <t>余杭黄湖卫生服务中心</t>
  </si>
  <si>
    <t>330110500000000450</t>
  </si>
  <si>
    <t>无*动环监控*纯主机无辅材*余杭黄湖卫生服务中心*330110500000000450**330100225290*批*废旧</t>
  </si>
  <si>
    <t>330100234915</t>
  </si>
  <si>
    <t>余杭瓶窑外窑村</t>
  </si>
  <si>
    <t>330110908000000426</t>
  </si>
  <si>
    <t>无*动环监控*纯主机无辅材*余杭瓶窑外窑村*330110908000000426**330100234915*批*废旧</t>
  </si>
  <si>
    <t>330100223325</t>
  </si>
  <si>
    <t>余杭裘家村北</t>
  </si>
  <si>
    <t>33011001000107</t>
  </si>
  <si>
    <t>无*动环监控*纯主机无辅材*余杭裘家村北*33011001000107**330100223325*批*废旧</t>
  </si>
  <si>
    <t>330100225295</t>
  </si>
  <si>
    <t>余杭五常西溪花城</t>
  </si>
  <si>
    <t>330110500000000240</t>
  </si>
  <si>
    <t>无*动环监控*纯主机无辅材*余杭五常西溪花城*330110500000000240**330100225295*批*废旧</t>
  </si>
  <si>
    <t>330100232953</t>
  </si>
  <si>
    <t>监控模块</t>
  </si>
  <si>
    <t>无线模块</t>
  </si>
  <si>
    <t>无*无线模块**临安锦南街道医高专学校2*330185500000000198*0.184kg*330100232953*批*废旧</t>
  </si>
  <si>
    <t>330100193821</t>
  </si>
  <si>
    <t>无*交流配电箱**杭州江干建华三区南*330104500000000369**330100193821*批*废旧</t>
  </si>
  <si>
    <t>330100118199</t>
  </si>
  <si>
    <t>无*交流配电箱**建德裘村*330182908000000522**330100118199*批*废旧</t>
  </si>
  <si>
    <t>330100205821</t>
  </si>
  <si>
    <t>无*交流配电箱**临安锦南街道医高专学校2*330185500000000198**330100205821*批*废旧</t>
  </si>
  <si>
    <t>330100162385</t>
  </si>
  <si>
    <t>无*交流配电箱**临安太阳镇太阳工业区*330185906000014060**330100162385*批*废旧</t>
  </si>
  <si>
    <t>330100311273</t>
  </si>
  <si>
    <t>无*交流配电箱**富阳陆家村*330183908000000271**330100311273*批*废旧</t>
  </si>
  <si>
    <t>330100159501</t>
  </si>
  <si>
    <t>无*交流配电箱**余杭凤都开发区*330110908000000445**330100159501*批*废旧</t>
  </si>
  <si>
    <t>330100183195</t>
  </si>
  <si>
    <t>开关电源</t>
  </si>
  <si>
    <t>壁挂式</t>
  </si>
  <si>
    <t>杭州江干天城国际</t>
  </si>
  <si>
    <t>330104500000000307</t>
  </si>
  <si>
    <t>模块数量1个</t>
  </si>
  <si>
    <t>无*壁挂式*模块数量1个*杭州江干天城国际*330104500000000307*49kg*330100183195*批*废旧</t>
  </si>
  <si>
    <t>330100114630</t>
  </si>
  <si>
    <t>无*壁挂式*模块数量1个*杭州九堡婴童用品城*330104908000001293*16.5kg*330100114630*批*废旧</t>
  </si>
  <si>
    <t>330100223873</t>
  </si>
  <si>
    <t>杭州龙湖名景台北区</t>
  </si>
  <si>
    <t>330104500000000468</t>
  </si>
  <si>
    <t>无*壁挂式*模块数量1个*杭州龙湖名景台北区*330104500000000468*33.5kg*330100223873*批*废旧</t>
  </si>
  <si>
    <t>330100161989</t>
  </si>
  <si>
    <t>嵌入式</t>
  </si>
  <si>
    <t>临安青山湖街道桥头村</t>
  </si>
  <si>
    <t>330185906000013326</t>
  </si>
  <si>
    <t>无模块</t>
  </si>
  <si>
    <t>无*嵌入式*无模块*临安青山湖街道桥头村*330185906000013326*12kg*330100161989*批*废旧</t>
  </si>
  <si>
    <t>330100120789</t>
  </si>
  <si>
    <t>临安苦竹岭</t>
  </si>
  <si>
    <t>330185908000000646</t>
  </si>
  <si>
    <t>无模块，内部空</t>
  </si>
  <si>
    <t>无*嵌入式*无模块，内部空*临安苦竹岭*330185908000000646*6.5kg*330100120789*批*废旧</t>
  </si>
  <si>
    <t>330100138216</t>
  </si>
  <si>
    <t>无模块，实物只有配电端子</t>
  </si>
  <si>
    <t>无*嵌入式*无模块，实物只有配电端子*临安太阳镇太阳工业区*330185906000014060*6kg*330100138216*批*废旧</t>
  </si>
  <si>
    <t>330100189763_2</t>
  </si>
  <si>
    <t>富阳万市白马村杉树湾</t>
  </si>
  <si>
    <t>330183500000000144</t>
  </si>
  <si>
    <t>无*嵌入式*无模块*富阳万市白马村杉树湾*330183500000000144*6kg*330100189763_2*批*废旧</t>
  </si>
  <si>
    <t>330100167282_2</t>
  </si>
  <si>
    <t>富阳新义</t>
  </si>
  <si>
    <t>330183908000000275</t>
  </si>
  <si>
    <t>无*嵌入式*无模块*富阳新义*330183908000000275*6.5kg*330100167282_2*批*废旧</t>
  </si>
  <si>
    <t>330100169786_2</t>
  </si>
  <si>
    <t>一体化机柜（无风扇无空调）-拆分-嵌入式开关电源组件</t>
  </si>
  <si>
    <t>临安太湖源马家头</t>
  </si>
  <si>
    <t>330185500000000142</t>
  </si>
  <si>
    <t>无*一体化机柜（无风扇无空调）-拆分-嵌入式开关电源组件*无模块*临安太湖源马家头*330185500000000142*14.5kg*330100169786_2*批*废旧</t>
  </si>
  <si>
    <t>替换处置</t>
  </si>
  <si>
    <t>330100189728_2</t>
  </si>
  <si>
    <t>临安淤潜南</t>
  </si>
  <si>
    <t>330185908000000145</t>
  </si>
  <si>
    <t>无*一体化机柜（无风扇无空调）-拆分-嵌入式开关电源组件*无模块*临安淤潜南*330185908000000145*12kg*330100189728_2*批*废旧</t>
  </si>
  <si>
    <t>330100160105</t>
  </si>
  <si>
    <t>组合式</t>
  </si>
  <si>
    <t>杭州丁桥皋红餐饮公司RRU</t>
  </si>
  <si>
    <t>330104908000001001</t>
  </si>
  <si>
    <t>2个模块，完整度25%</t>
  </si>
  <si>
    <t>无*组合式*2个模块，完整度25%*杭州丁桥皋红餐饮公司RRU*330104908000001001*完整度25%*330100160105*批*废旧</t>
  </si>
  <si>
    <t>完整度25%</t>
  </si>
  <si>
    <t>330100159115</t>
  </si>
  <si>
    <t>建德大同徐韩</t>
  </si>
  <si>
    <t>330182908000000950</t>
  </si>
  <si>
    <t>1个模块，完整度10%</t>
  </si>
  <si>
    <t>无*组合式*1个模块，完整度10%*建德大同徐韩*330182908000000950*完整度10%*330100159115*批*废旧</t>
  </si>
  <si>
    <t>330100149573</t>
  </si>
  <si>
    <t>建德大洋里黄</t>
  </si>
  <si>
    <t>330182908000000988</t>
  </si>
  <si>
    <t>1个模块，完整度10%，前后门板缺失</t>
  </si>
  <si>
    <t>无*组合式*1个模块，完整度10%，前后门板缺失*建德大洋里黄*330182908000000988*完整度10%*330100149573*批*废旧</t>
  </si>
  <si>
    <t>330100222779</t>
  </si>
  <si>
    <t>建德大洋大郎坞村</t>
  </si>
  <si>
    <t>330182700000056993</t>
  </si>
  <si>
    <t>1个模块，完整度20%，前后门板缺失</t>
  </si>
  <si>
    <t>无*组合式*1个模块，完整度20%，前后门板缺失*建德大洋大郎坞村*330182700000056993*完整度20%*330100222779*批*废旧</t>
  </si>
  <si>
    <t>完整度20%</t>
  </si>
  <si>
    <t>330100144984</t>
  </si>
  <si>
    <t>无*组合式*2个模块，完整度25%*建德新安江岭后大坪RRU*330182700000057097*完整度25%*330100144984*批*废旧</t>
  </si>
  <si>
    <t>330100152617</t>
  </si>
  <si>
    <t>建德长宁</t>
  </si>
  <si>
    <t>330182908000000049</t>
  </si>
  <si>
    <t>无*组合式*2个模块，完整度25%*建德长宁*330182908000000049*完整度25%*330100152617*批*废旧</t>
  </si>
  <si>
    <t>330100158904</t>
  </si>
  <si>
    <t>临安湍口石室RRU</t>
  </si>
  <si>
    <t>330185908000000353</t>
  </si>
  <si>
    <t>无模块，无前后门板。完整度10%</t>
  </si>
  <si>
    <t>无*组合式*无模块，无前后门板。完整度10%*临安湍口石室RRU*330185908000000353*完整度10%*330100158904*批*废旧</t>
  </si>
  <si>
    <t>330100170509</t>
  </si>
  <si>
    <t>临安太湖源临目</t>
  </si>
  <si>
    <t>330185908000000175</t>
  </si>
  <si>
    <t>无模块，无前后门板。完整度15%</t>
  </si>
  <si>
    <t>无*组合式*无模块，无前后门板。完整度15%*临安太湖源临目*330185908000000175*完整度15%*330100170509*批*废旧</t>
  </si>
  <si>
    <t>完整度15%</t>
  </si>
  <si>
    <t>330100145727</t>
  </si>
  <si>
    <t>临安马啸鹄山村RRU</t>
  </si>
  <si>
    <t>330185908000000473</t>
  </si>
  <si>
    <t>无模块，无前后门板。完整度25%</t>
  </si>
  <si>
    <t>无*组合式*无模块，无前后门板。完整度25%*临安马啸鹄山村RRU*330185908000000473*完整度25%*330100145727*批*废旧</t>
  </si>
  <si>
    <t>330100144154</t>
  </si>
  <si>
    <t>富阳宾馆</t>
  </si>
  <si>
    <t>330183908000001244</t>
  </si>
  <si>
    <t>无模块，完整度10%</t>
  </si>
  <si>
    <t>无*组合式*无模块，完整度10%*富阳宾馆*330183908000001244*完整度10%*330100144154*批*废旧</t>
  </si>
  <si>
    <t>330100148839</t>
  </si>
  <si>
    <t>富阳坞口</t>
  </si>
  <si>
    <t>330183908000000490</t>
  </si>
  <si>
    <t>无模块，完整度15%</t>
  </si>
  <si>
    <t>无*组合式*无模块，完整度15%*富阳坞口*330183908000000490*完整度15%*330100148839*批*废旧</t>
  </si>
  <si>
    <t>330100145035</t>
  </si>
  <si>
    <t>余杭余杭镇永建</t>
  </si>
  <si>
    <t>330110908000001376</t>
  </si>
  <si>
    <t>无*组合式*无模块，完整度10%*余杭余杭镇永建*330110908000001376*完整度10%*330100145035*批*废旧</t>
  </si>
  <si>
    <t>330100118249</t>
  </si>
  <si>
    <t>无模块，完整度20%</t>
  </si>
  <si>
    <t>无*组合式*无模块，完整度20%*余杭凤都开发区*330110908000000445*完整度20%*330100118249*批*废旧</t>
  </si>
  <si>
    <t>330100159782</t>
  </si>
  <si>
    <t>无模块，完整度5%</t>
  </si>
  <si>
    <t>无*组合式*无模块，完整度5%*余杭白云深处*330110908000000340*完整度5%*330100159782*批*废旧</t>
  </si>
  <si>
    <t>330100126305</t>
  </si>
  <si>
    <t>空调</t>
  </si>
  <si>
    <t>2P</t>
  </si>
  <si>
    <t>富阳西坞</t>
  </si>
  <si>
    <t>330183908000000642</t>
  </si>
  <si>
    <t>有铜管，另行申请入库</t>
  </si>
  <si>
    <t>无*2P*有铜管，另行申请入库*富阳西坞*330183908000000642**330100126305*批*废旧</t>
  </si>
  <si>
    <t>330100260164</t>
  </si>
  <si>
    <t>3P</t>
  </si>
  <si>
    <t>杭州江干同协南路2</t>
  </si>
  <si>
    <t>330104500000000269</t>
  </si>
  <si>
    <t>配件铜管另行申请退库</t>
  </si>
  <si>
    <t>无*3P*配件铜管另行申请退库*杭州江干同协南路2*330104500000000269**330100260164*批*废旧</t>
  </si>
  <si>
    <t>330100157103</t>
  </si>
  <si>
    <t>配件铜管另行申请入库</t>
  </si>
  <si>
    <t>无*3P*配件铜管另行申请入库*余杭白云深处*330110908000000340**330100157103*批*废旧</t>
  </si>
  <si>
    <t>330100177695</t>
  </si>
  <si>
    <t>无*3P*配件铜管另行申请入库*余杭白云深处*330110908000000340**330100177695*批*废旧</t>
  </si>
  <si>
    <t>330100147465</t>
  </si>
  <si>
    <t>富阳高桥金竹畈水库</t>
  </si>
  <si>
    <t>330183908000000926</t>
  </si>
  <si>
    <t>无*3P*有铜管，另行申请入库*富阳高桥金竹畈水库*330183908000000926**330100147465*批*废旧</t>
  </si>
  <si>
    <t>330100125184</t>
  </si>
  <si>
    <t>富阳灵桥应家坞</t>
  </si>
  <si>
    <t>330183908000000438</t>
  </si>
  <si>
    <t>无*3P*有铜管，另行申请入库*富阳灵桥应家坞*330183908000000438**330100125184*批*废旧</t>
  </si>
  <si>
    <t>330100229628</t>
  </si>
  <si>
    <t>富阳绿渚大同-2</t>
  </si>
  <si>
    <t>330183908000001141</t>
  </si>
  <si>
    <t>无*3P*有铜管，另行申请入库*富阳绿渚大同-2*330183908000001141**330100229628*批*废旧</t>
  </si>
  <si>
    <t>330100225162</t>
  </si>
  <si>
    <t>富阳上俞</t>
  </si>
  <si>
    <t>330183908000000713</t>
  </si>
  <si>
    <t>无*3P*有铜管，另行申请入库*富阳上俞*330183908000000713**330100225162*批*废旧</t>
  </si>
  <si>
    <t>330100124714</t>
  </si>
  <si>
    <t>富阳双江畲族村</t>
  </si>
  <si>
    <t>330183908000000363</t>
  </si>
  <si>
    <t>无*3P*有铜管，另行申请入库*富阳双江畲族村*330183908000000363**330100124714*批*废旧</t>
  </si>
  <si>
    <t>330100124705</t>
  </si>
  <si>
    <t>富阳外官</t>
  </si>
  <si>
    <t>330183908000000665</t>
  </si>
  <si>
    <t>无*3P*有铜管，另行申请入库*富阳外官*330183908000000665**330100124705*批*废旧</t>
  </si>
  <si>
    <t>330100127048</t>
  </si>
  <si>
    <t>富阳新安村</t>
  </si>
  <si>
    <t>330183908000000491</t>
  </si>
  <si>
    <t>无*3P*有铜管，另行申请入库*富阳新安村*330183908000000491**330100127048*批*废旧</t>
  </si>
  <si>
    <t>330100161852</t>
  </si>
  <si>
    <t>灵桥杨园坎</t>
  </si>
  <si>
    <t>330183010000000269</t>
  </si>
  <si>
    <t>无*3P*有铜管，另行申请入库*灵桥杨园坎*330183010000000269**330100161852*批*废旧</t>
  </si>
  <si>
    <t>330100188382</t>
  </si>
  <si>
    <t>石棚</t>
  </si>
  <si>
    <t>33018300000048</t>
  </si>
  <si>
    <t>无*3P*有铜管，另行申请入库*石棚*33018300000048**330100188382*批*废旧</t>
  </si>
  <si>
    <t>330100269804</t>
  </si>
  <si>
    <t>无*空调控制器**建德裘村*330182908000000522*0.871kg*330100269804*批*废旧</t>
  </si>
  <si>
    <t>330100244206</t>
  </si>
  <si>
    <t>无*空调控制器**余杭凤都开发区*330110908000000445*0.277kg*330100244206*批*废旧</t>
  </si>
  <si>
    <t>330100263971</t>
  </si>
  <si>
    <t>电源防雷模块</t>
  </si>
  <si>
    <t>无*电源防雷模块**建德裘村*330182908000000522*0.082kg*330100263971*批*废旧</t>
  </si>
  <si>
    <t>330100260281</t>
  </si>
  <si>
    <t>电源转换模块</t>
  </si>
  <si>
    <t>实物为电源防雷模块</t>
  </si>
  <si>
    <t>无*电源转换模块*实物为电源防雷模块*余杭白云深处*330110908000000340*0.097kg*330100260281*批*废旧</t>
  </si>
  <si>
    <t>330100332349</t>
  </si>
  <si>
    <t>普通模块30A</t>
  </si>
  <si>
    <t>无*普通模块30A**建德移动三都上塘*330182500000000044*1.5kg*330100332349*批*废旧</t>
  </si>
  <si>
    <t>330100306203</t>
  </si>
  <si>
    <t>整流模块</t>
  </si>
  <si>
    <t>无*整流模块**杭州江干华润万家超市*330104500000000062*2.5kg*330100306203*批*废旧</t>
  </si>
  <si>
    <t>330100213748</t>
  </si>
  <si>
    <t>无*整流模块**富阳坞口*330183908000000490*1.5kg*330100213748*批*废旧</t>
  </si>
  <si>
    <t>330100291220</t>
  </si>
  <si>
    <t>无*整流模块**余杭凤都开发区*330110908000000445*平均2.5kg*330100291220*批*废旧</t>
  </si>
  <si>
    <t>330100291221</t>
  </si>
  <si>
    <t>无*整流模块**余杭凤都开发区*330110908000000445*平均2.5kg*330100291221*批*废旧</t>
  </si>
  <si>
    <t>330100291222</t>
  </si>
  <si>
    <t>无*整流模块**余杭凤都开发区*330110908000000445*平均2.5kg*330100291222*批*废旧</t>
  </si>
  <si>
    <t>330100291223</t>
  </si>
  <si>
    <t>无*整流模块**余杭凤都开发区*330110908000000445*平均凑整3kg*330100291223*批*废旧</t>
  </si>
  <si>
    <t>330100277104</t>
  </si>
  <si>
    <t>无*整流模块**余杭勾庄工业园西*330110908000000296*平均2.5kg*330100277104*批*废旧</t>
  </si>
  <si>
    <t>330100277105</t>
  </si>
  <si>
    <t>无*整流模块**余杭勾庄工业园西*330110908000000296*平均2.5kg*330100277105*批*废旧</t>
  </si>
  <si>
    <t>330100277106</t>
  </si>
  <si>
    <t>无*整流模块**余杭勾庄工业园西*330110908000000296*平均2.5kg*330100277106*批*废旧</t>
  </si>
  <si>
    <t>配件</t>
  </si>
  <si>
    <t>无*铜管**杭州江干同协南路2*330104500000000269*2kg*330100260164资产配件*批*废旧</t>
  </si>
  <si>
    <t>方大-余杭</t>
  </si>
  <si>
    <t>无*铜管**方大-余杭*无*2.5kg*330100157103、330100177695资产配件*批*废旧</t>
  </si>
  <si>
    <t>依网-富阳</t>
  </si>
  <si>
    <t>无*铜管**依网-富阳*无*11.5kg*330100147465等10个资产配件*批*废旧</t>
  </si>
  <si>
    <t>330100126257</t>
  </si>
  <si>
    <t>建德乾潭后山</t>
  </si>
  <si>
    <t>330182908000001008</t>
  </si>
  <si>
    <t>无*智能通风设备**建德乾潭后山*330182908000001008*18.5kg*330100126257*批*废旧</t>
  </si>
  <si>
    <t>*报废批复文号</t>
  </si>
  <si>
    <t>*资产编码</t>
  </si>
  <si>
    <t>*资产类别名称</t>
  </si>
  <si>
    <t>*资产原值（元，不含税）</t>
  </si>
  <si>
    <t>*资产净值（元，不含税）</t>
  </si>
  <si>
    <t>*资产数量</t>
  </si>
  <si>
    <t>*计量单位</t>
  </si>
  <si>
    <t>*规格型号</t>
  </si>
  <si>
    <t>*站点名称</t>
  </si>
  <si>
    <t>*站点编码</t>
  </si>
  <si>
    <t>浙江铁塔财务〔2024〕41号</t>
  </si>
  <si>
    <t>331000197270</t>
  </si>
  <si>
    <t>普通空调壁挂</t>
  </si>
  <si>
    <t>温岭太平大厦</t>
  </si>
  <si>
    <t>331081500000001522</t>
  </si>
  <si>
    <t>浙江铁塔财务〔2024〕37号</t>
  </si>
  <si>
    <t>331000193497</t>
  </si>
  <si>
    <t>椒江下陈牛轭桥村-2</t>
  </si>
  <si>
    <t>331002500000000161</t>
  </si>
  <si>
    <t>331000213374</t>
  </si>
  <si>
    <t>路桥泊盛桃源-1</t>
  </si>
  <si>
    <t>331004010000001558</t>
  </si>
  <si>
    <t>331000160583</t>
  </si>
  <si>
    <t>基站舒适空调2匹（挂式）（单相）-整机（单冷）</t>
  </si>
  <si>
    <t>黄岩北城街道高速口二环路D</t>
  </si>
  <si>
    <t>331003500000000035</t>
  </si>
  <si>
    <t>331000195211</t>
  </si>
  <si>
    <t>椒江葭芷新世纪控股</t>
  </si>
  <si>
    <t>331002500000001507</t>
  </si>
  <si>
    <t>2025年第十一次党委会会议纪要</t>
  </si>
  <si>
    <t>331000122647</t>
  </si>
  <si>
    <t>分体空调</t>
  </si>
  <si>
    <t>3p</t>
  </si>
  <si>
    <t>路桥邵家村二区</t>
  </si>
  <si>
    <t>331004908000000550</t>
  </si>
  <si>
    <t>2025年第一次党委会会议纪要</t>
  </si>
  <si>
    <t>331000216178</t>
  </si>
  <si>
    <t>普通空调柜式</t>
  </si>
  <si>
    <t>仙居黎华新村</t>
  </si>
  <si>
    <t>331024908000000669</t>
  </si>
  <si>
    <t>331000141053</t>
  </si>
  <si>
    <t>分体一对一空调</t>
  </si>
  <si>
    <t>仙居双庙方山岭-2</t>
  </si>
  <si>
    <t>331024908000000175</t>
  </si>
  <si>
    <t>331000141054</t>
  </si>
  <si>
    <t>2024年台州公司第十六次党委会会议纪要</t>
  </si>
  <si>
    <t>331000172224</t>
  </si>
  <si>
    <t>天台白鹤青岙</t>
  </si>
  <si>
    <t>33102301000098</t>
  </si>
  <si>
    <t>331000154325</t>
  </si>
  <si>
    <t>专用空调</t>
  </si>
  <si>
    <t>天台工人东路延伸段</t>
  </si>
  <si>
    <t>331023908000000183</t>
  </si>
  <si>
    <t>2024年台州公司第二十一次党委会会议纪要</t>
  </si>
  <si>
    <t>331000164337</t>
  </si>
  <si>
    <t>天台白鹤后洋村</t>
  </si>
  <si>
    <t>331023500000000031</t>
  </si>
  <si>
    <t>331000141573</t>
  </si>
  <si>
    <t>天台莪园</t>
  </si>
  <si>
    <t>331023908000000336</t>
  </si>
  <si>
    <t>331000110418</t>
  </si>
  <si>
    <t>天台琼台</t>
  </si>
  <si>
    <t>331023908000000010</t>
  </si>
  <si>
    <t>331000194301</t>
  </si>
  <si>
    <t>天台漯溪南</t>
  </si>
  <si>
    <t>331023500000000098</t>
  </si>
  <si>
    <t>331000110350</t>
  </si>
  <si>
    <t>三门流水岩</t>
  </si>
  <si>
    <t>331022908000000457</t>
  </si>
  <si>
    <t>331000111106</t>
  </si>
  <si>
    <t>三门西区工业园区二</t>
  </si>
  <si>
    <t>331022908000000579</t>
  </si>
  <si>
    <t>331000120612</t>
  </si>
  <si>
    <t>三门小雄二</t>
  </si>
  <si>
    <t>331022908000000599</t>
  </si>
  <si>
    <t>331000122152</t>
  </si>
  <si>
    <t>通用空调</t>
  </si>
  <si>
    <t>椒江百姓家园36号楼</t>
  </si>
  <si>
    <t>331002908000000445</t>
  </si>
  <si>
    <t>331000182285</t>
  </si>
  <si>
    <t>温岭横峰东洋村</t>
  </si>
  <si>
    <t>331081500000000123</t>
  </si>
  <si>
    <t>331000152404</t>
  </si>
  <si>
    <t>椒江上大陈南岙里</t>
  </si>
  <si>
    <t>331002908000000561</t>
  </si>
  <si>
    <t>331000122689</t>
  </si>
  <si>
    <t>温岭牧屿邮电所</t>
  </si>
  <si>
    <t>331081700000103543</t>
  </si>
  <si>
    <t>331000123029</t>
  </si>
  <si>
    <t>台州椒江凤凰新天地旁</t>
  </si>
  <si>
    <t>331002908000000118</t>
  </si>
  <si>
    <t>331000110274</t>
  </si>
  <si>
    <t>台州椒江洪家中学</t>
  </si>
  <si>
    <t>331002908000000170</t>
  </si>
  <si>
    <t>331000120779</t>
  </si>
  <si>
    <t>椒江白云泾边村</t>
  </si>
  <si>
    <t>331002908000000622</t>
  </si>
  <si>
    <t>331000120743</t>
  </si>
  <si>
    <t>331000185959</t>
  </si>
  <si>
    <t>黄岩东城埭西村</t>
  </si>
  <si>
    <t>331003700000101748</t>
  </si>
  <si>
    <t>331000205553</t>
  </si>
  <si>
    <t>台州椒江中心医院住院部8楼</t>
  </si>
  <si>
    <t>331002700000005453</t>
  </si>
  <si>
    <t>331000188207</t>
  </si>
  <si>
    <t>台州黄岩梁湖桥</t>
  </si>
  <si>
    <t>331003908000000658</t>
  </si>
  <si>
    <t>331000169664</t>
  </si>
  <si>
    <t>温岭汇头王</t>
  </si>
  <si>
    <t>331081908000000254</t>
  </si>
  <si>
    <t>331000194844</t>
  </si>
  <si>
    <t>温岭泽国水澄村</t>
  </si>
  <si>
    <t>331081908000000919</t>
  </si>
  <si>
    <t>331000186254</t>
  </si>
  <si>
    <t>温岭汇头王二</t>
  </si>
  <si>
    <t>331081908000000057</t>
  </si>
  <si>
    <t>331000183817</t>
  </si>
  <si>
    <t>椒江章安山横搬迁</t>
  </si>
  <si>
    <t>331002500000000127</t>
  </si>
  <si>
    <t>331000120888</t>
  </si>
  <si>
    <t>玉环芦浦漩门三叉路</t>
  </si>
  <si>
    <t>331021908000000105</t>
  </si>
  <si>
    <t>331000120889</t>
  </si>
  <si>
    <t>331000141341</t>
  </si>
  <si>
    <t>温岭庆恩王</t>
  </si>
  <si>
    <t>331081908000000481</t>
  </si>
  <si>
    <t>331000121745</t>
  </si>
  <si>
    <t>玉环陈屿尤蒙岙</t>
  </si>
  <si>
    <t>331021908000000099</t>
  </si>
  <si>
    <t>331000121744</t>
  </si>
  <si>
    <t>331000152407</t>
  </si>
  <si>
    <t>玉环海山乡</t>
  </si>
  <si>
    <t>331021908000000013</t>
  </si>
  <si>
    <t>331000142521</t>
  </si>
  <si>
    <t>台州路桥电力大楼</t>
  </si>
  <si>
    <t>331004908000000288</t>
  </si>
  <si>
    <t>331000142523</t>
  </si>
  <si>
    <t>台州路桥下宅于</t>
  </si>
  <si>
    <t>331004908000000257</t>
  </si>
  <si>
    <t>331000123312</t>
  </si>
  <si>
    <t>路桥希尔顿酒店</t>
  </si>
  <si>
    <t>331004908000000371</t>
  </si>
  <si>
    <t>331000140770</t>
  </si>
  <si>
    <t>台州路桥希尔顿大酒店</t>
  </si>
  <si>
    <t>331004908000000128</t>
  </si>
  <si>
    <t>331000119850</t>
  </si>
  <si>
    <t>331000120246</t>
  </si>
  <si>
    <t>台州椒江王家</t>
  </si>
  <si>
    <t>331002908000000222</t>
  </si>
  <si>
    <t>331000121742</t>
  </si>
  <si>
    <t>玉环陈屿眼镜工业园-2</t>
  </si>
  <si>
    <t>331021908000000098</t>
  </si>
  <si>
    <t>331000121743</t>
  </si>
  <si>
    <t>331000110576</t>
  </si>
  <si>
    <t>玉环城关三合潭-3</t>
  </si>
  <si>
    <t>331021908000000273</t>
  </si>
  <si>
    <t>331000120376</t>
  </si>
  <si>
    <t>台州路桥商西路</t>
  </si>
  <si>
    <t>331004908000000122</t>
  </si>
  <si>
    <t>331000121945</t>
  </si>
  <si>
    <t>温岭新河西门</t>
  </si>
  <si>
    <t>331081908000000342</t>
  </si>
  <si>
    <t>331000121972</t>
  </si>
  <si>
    <t>温岭城南沙岙村-2</t>
  </si>
  <si>
    <t>331081908000001221</t>
  </si>
  <si>
    <t>331000121971</t>
  </si>
  <si>
    <t>331000120499</t>
  </si>
  <si>
    <t>温岭大溪仨亿风机</t>
  </si>
  <si>
    <t>331081908000001197</t>
  </si>
  <si>
    <t>331000120409</t>
  </si>
  <si>
    <t>331000195293</t>
  </si>
  <si>
    <t>椒江葭芷卫生院</t>
  </si>
  <si>
    <t>331002500000001509</t>
  </si>
  <si>
    <t>2025年第10期总经理办公会会议纪要</t>
  </si>
  <si>
    <t>条码打印机</t>
  </si>
  <si>
    <t>办公用品</t>
  </si>
  <si>
    <t>税票扫描仪</t>
  </si>
  <si>
    <t>331000202131</t>
  </si>
  <si>
    <t>电源扩容资产</t>
  </si>
  <si>
    <t>临海大洋五家殿村-2</t>
  </si>
  <si>
    <t>331082908000000219</t>
  </si>
  <si>
    <t>331000236200</t>
  </si>
  <si>
    <t>路桥路北街道腾达路管前村</t>
  </si>
  <si>
    <t>331004500000000052</t>
  </si>
  <si>
    <t>2025年第六次党委会会议纪要</t>
  </si>
  <si>
    <t>331000250885</t>
  </si>
  <si>
    <t>动力及环境监控单元</t>
  </si>
  <si>
    <t>仙居上徐村</t>
  </si>
  <si>
    <t>331024500010001578</t>
  </si>
  <si>
    <t>331000241592</t>
  </si>
  <si>
    <t>仙居金台西井2号隧道西口外打</t>
  </si>
  <si>
    <t>331024500000001512</t>
  </si>
  <si>
    <t>331000218055</t>
  </si>
  <si>
    <t>仙居社山</t>
  </si>
  <si>
    <t>331024908000000743</t>
  </si>
  <si>
    <t>331000213827</t>
  </si>
  <si>
    <t>仙居吕前村</t>
  </si>
  <si>
    <t>331024908000000560</t>
  </si>
  <si>
    <t>331000246116</t>
  </si>
  <si>
    <t>仙居将军岭隧道东口外打</t>
  </si>
  <si>
    <t>331024500000001499</t>
  </si>
  <si>
    <t>331000259252</t>
  </si>
  <si>
    <t>仙居西门街</t>
  </si>
  <si>
    <t>331024500010001606</t>
  </si>
  <si>
    <t>331000212261</t>
  </si>
  <si>
    <t>温岭新河后丁一路</t>
  </si>
  <si>
    <t>331081908000000141</t>
  </si>
  <si>
    <t>331000212461</t>
  </si>
  <si>
    <t>温岭城西芭娜娜搬迁</t>
  </si>
  <si>
    <t>331081500000001592</t>
  </si>
  <si>
    <t>331000218011</t>
  </si>
  <si>
    <t>温岭新河营业厅</t>
  </si>
  <si>
    <t>331081908000000349</t>
  </si>
  <si>
    <t>331000211288</t>
  </si>
  <si>
    <t>温岭山市营业厅</t>
  </si>
  <si>
    <t>331081908000000312</t>
  </si>
  <si>
    <t>331000225065</t>
  </si>
  <si>
    <t>温岭坞根东门头村</t>
  </si>
  <si>
    <t>331081908000001212</t>
  </si>
  <si>
    <t>331000218495</t>
  </si>
  <si>
    <t>温岭大溪桥外</t>
  </si>
  <si>
    <t>331081908000001465</t>
  </si>
  <si>
    <t>331000213258</t>
  </si>
  <si>
    <t>温岭五里泾工业区</t>
  </si>
  <si>
    <t>331081908000000201</t>
  </si>
  <si>
    <t>331000210972</t>
  </si>
  <si>
    <t>温岭长屿岙里</t>
  </si>
  <si>
    <t>331081908000000814</t>
  </si>
  <si>
    <t>331000210465</t>
  </si>
  <si>
    <t>温岭横河电信局</t>
  </si>
  <si>
    <t>331081908000000588</t>
  </si>
  <si>
    <t>331000212523</t>
  </si>
  <si>
    <t>温岭新河新新北路</t>
  </si>
  <si>
    <t>331081908000000415</t>
  </si>
  <si>
    <t>331000210463</t>
  </si>
  <si>
    <t>温岭城东紫皋村-2</t>
  </si>
  <si>
    <t>331081908000001183</t>
  </si>
  <si>
    <t>331000262115</t>
  </si>
  <si>
    <t>温岭城南电镀工业园</t>
  </si>
  <si>
    <t>331004500010001720</t>
  </si>
  <si>
    <t>331000224648</t>
  </si>
  <si>
    <t>温岭滨海三凯机电</t>
  </si>
  <si>
    <t>331081500000001717</t>
  </si>
  <si>
    <t>331000201038</t>
  </si>
  <si>
    <t>临海双港村-2</t>
  </si>
  <si>
    <t>331082908000000436</t>
  </si>
  <si>
    <t>331000202894</t>
  </si>
  <si>
    <t>天台坦头东陈-2</t>
  </si>
  <si>
    <t>331023908000000767</t>
  </si>
  <si>
    <t>331000248788</t>
  </si>
  <si>
    <t>临海甬台温高铁072货运仓库RRU资源点</t>
  </si>
  <si>
    <t>331082908001900115</t>
  </si>
  <si>
    <t>331000229133</t>
  </si>
  <si>
    <t>电力引入扩容资产</t>
  </si>
  <si>
    <t>温岭泽国长虹路</t>
  </si>
  <si>
    <t>331081908000001188</t>
  </si>
  <si>
    <t>331000207770</t>
  </si>
  <si>
    <t>黄岩南城柯的蒙公司</t>
  </si>
  <si>
    <t>331003908000000278</t>
  </si>
  <si>
    <t>331000258138</t>
  </si>
  <si>
    <t>门装压缩机空调1500W</t>
  </si>
  <si>
    <t>温岭城南罗殊村</t>
  </si>
  <si>
    <t>33108101000590</t>
  </si>
  <si>
    <t>331000248789_2</t>
  </si>
  <si>
    <t>2024年台州公司第九次党委会会议纪要</t>
  </si>
  <si>
    <t>331000180174_2</t>
  </si>
  <si>
    <t>路桥横街九郎山</t>
  </si>
  <si>
    <t>331004908000000578</t>
  </si>
  <si>
    <t>331000186085</t>
  </si>
  <si>
    <t>天台烟草大楼</t>
  </si>
  <si>
    <t>331023908000000163</t>
  </si>
  <si>
    <t>331000104515</t>
  </si>
  <si>
    <t>331000109168</t>
  </si>
  <si>
    <t>331000112164</t>
  </si>
  <si>
    <t>331000212182</t>
  </si>
  <si>
    <t>机房配套扩容资产</t>
  </si>
  <si>
    <t>温岭温西工业区</t>
  </si>
  <si>
    <t>331081908000000343</t>
  </si>
  <si>
    <t>331000207884</t>
  </si>
  <si>
    <t>玉环干江盐盘村-2</t>
  </si>
  <si>
    <t>331021908000000101</t>
  </si>
  <si>
    <t>331000203682</t>
  </si>
  <si>
    <t>331000188919</t>
  </si>
  <si>
    <t>外市电引入</t>
  </si>
  <si>
    <t>331000155751</t>
  </si>
  <si>
    <t>1KV以下电力电缆</t>
  </si>
  <si>
    <t>临海汾西</t>
  </si>
  <si>
    <t>331082908000001185</t>
  </si>
  <si>
    <t>331000153198</t>
  </si>
  <si>
    <t>331000153833</t>
  </si>
  <si>
    <t>天台三桥</t>
  </si>
  <si>
    <t>331023908000000025</t>
  </si>
  <si>
    <t>331000130991</t>
  </si>
  <si>
    <t>331000130007</t>
  </si>
  <si>
    <t>331000216518</t>
  </si>
  <si>
    <t>临海南洋台州侨业合成革</t>
  </si>
  <si>
    <t>331082500000000177</t>
  </si>
  <si>
    <t>331000198468</t>
  </si>
  <si>
    <t>331000229490</t>
  </si>
  <si>
    <t>331000185342</t>
  </si>
  <si>
    <t>331000248792</t>
  </si>
  <si>
    <t>331000115271</t>
  </si>
  <si>
    <t>直流分配箱</t>
  </si>
  <si>
    <t>331000234197</t>
  </si>
  <si>
    <t>2024年台州公司第二次党委会会议纪要</t>
  </si>
  <si>
    <t>331000165503_2</t>
  </si>
  <si>
    <t>路桥峰江浮排村</t>
  </si>
  <si>
    <t>331004500000000024</t>
  </si>
  <si>
    <t>331000172107_2</t>
  </si>
  <si>
    <t>台州路桥桐屿小稠村西</t>
  </si>
  <si>
    <t>331004908000000815</t>
  </si>
  <si>
    <t>331000107722</t>
  </si>
  <si>
    <t>一体机</t>
  </si>
  <si>
    <t>台式电脑</t>
  </si>
  <si>
    <t>331000153244</t>
  </si>
  <si>
    <t>331000330666</t>
  </si>
  <si>
    <t>基站机房扩容资产-1KV以下电力电缆-ZA-RVV-1KV-1×35mm2-浅蓝色-阻燃软电缆</t>
  </si>
  <si>
    <t>331000248789_1</t>
  </si>
  <si>
    <t>331000165355</t>
  </si>
  <si>
    <t>临海杜桥蓝庭宾馆</t>
  </si>
  <si>
    <t>331082010000000295</t>
  </si>
  <si>
    <t>331000104043</t>
  </si>
  <si>
    <t>331000115268</t>
  </si>
  <si>
    <t>331000138090</t>
  </si>
  <si>
    <t>331000109167</t>
  </si>
  <si>
    <t>331000180174_1</t>
  </si>
  <si>
    <t>室外柜</t>
  </si>
  <si>
    <t>浙江铁塔财务〔2022〕76号关于2022年12月全省固定资产报废申请（第一批）的批复</t>
  </si>
  <si>
    <t>331000261325</t>
  </si>
  <si>
    <t>台州椒江台州学院椒江附中</t>
  </si>
  <si>
    <t>331002908000000848</t>
  </si>
  <si>
    <t>331000195685</t>
  </si>
  <si>
    <t>331000103186</t>
  </si>
  <si>
    <t>组合开关电源</t>
  </si>
  <si>
    <t>331000115272</t>
  </si>
  <si>
    <t>331000109170</t>
  </si>
  <si>
    <t>331000221308</t>
  </si>
  <si>
    <t>仙居淡竹昔下搬迁</t>
  </si>
  <si>
    <t>331024500000001463</t>
  </si>
  <si>
    <t>331000109841</t>
  </si>
  <si>
    <t>331000103568</t>
  </si>
  <si>
    <t>三门里金</t>
  </si>
  <si>
    <t>331022908000000395</t>
  </si>
  <si>
    <t>331000116865</t>
  </si>
  <si>
    <t>三门彭赖</t>
  </si>
  <si>
    <t>331022908000000533</t>
  </si>
  <si>
    <t>总经理办公会纪要〔2025〕第21期</t>
  </si>
  <si>
    <t>330200443708</t>
  </si>
  <si>
    <t>4X25黑铝线</t>
  </si>
  <si>
    <t>宁波鄞州劝学里TT21</t>
  </si>
  <si>
    <t>330212500010002618</t>
  </si>
  <si>
    <t>总经理办公会纪要〔2025〕第28期</t>
  </si>
  <si>
    <t>330200354114</t>
  </si>
  <si>
    <t>余姚梁弄北搬迁</t>
  </si>
  <si>
    <t>330281500000000100</t>
  </si>
  <si>
    <t>330200131725</t>
  </si>
  <si>
    <t>整流设备-组合开关电源</t>
  </si>
  <si>
    <t>48V-600A(50A模块)-200A</t>
  </si>
  <si>
    <t>艾默生</t>
  </si>
  <si>
    <t>茅洋坟山</t>
  </si>
  <si>
    <t>330225908000000581</t>
  </si>
  <si>
    <t>330200357176</t>
  </si>
  <si>
    <t>48V/600A高效系统(50A高效模块)150A</t>
  </si>
  <si>
    <t>中兴</t>
  </si>
  <si>
    <t>象大林二</t>
  </si>
  <si>
    <t>330225908000000773</t>
  </si>
  <si>
    <t>330200484345</t>
  </si>
  <si>
    <t>动力及环境监控单元-微站型FSU-交流-4G全网通-室外型-低温</t>
  </si>
  <si>
    <t>CTFSU-24-YYTD-01</t>
  </si>
  <si>
    <t>义益</t>
  </si>
  <si>
    <t>宁波鄞州园丁社区NR</t>
  </si>
  <si>
    <t>330212500010002869</t>
  </si>
  <si>
    <t>330200128006</t>
  </si>
  <si>
    <t>48V-400A(50A模块)-200A</t>
  </si>
  <si>
    <t>丈亭施岙（联通传输节点）</t>
  </si>
  <si>
    <t>330281908000000936</t>
  </si>
  <si>
    <t>330200323074</t>
  </si>
  <si>
    <t>(中达电通)-开关电源及电源模块-开关电源</t>
  </si>
  <si>
    <t>落地式开关电源-48V/600A方案A</t>
  </si>
  <si>
    <t>中达电通股份有限公司</t>
  </si>
  <si>
    <t>余姚大将桥</t>
  </si>
  <si>
    <t>33028100000308</t>
  </si>
  <si>
    <t>330200306322</t>
  </si>
  <si>
    <t>开关电源配套设备--壁挂式开关电源系统---48V</t>
  </si>
  <si>
    <t>中恒</t>
  </si>
  <si>
    <t>宁波市鄞州区YZ同岙</t>
  </si>
  <si>
    <t>330212908000002035</t>
  </si>
  <si>
    <t>330200107655</t>
  </si>
  <si>
    <t>48V-100A(30A模块)-120</t>
  </si>
  <si>
    <t>宁波鄞州宝艺珠宝</t>
  </si>
  <si>
    <t>330212010000001154</t>
  </si>
  <si>
    <t>330200312420</t>
  </si>
  <si>
    <t>嵌入式高频开关电源-48V/300A高效系统(50A高效模块，共用电源系统，三相交流输入)-100A</t>
  </si>
  <si>
    <t>北京动力源科技股份有限公司</t>
  </si>
  <si>
    <t>330200115592</t>
  </si>
  <si>
    <t>48V-540A(25A模块)-225</t>
  </si>
  <si>
    <t>杭州中恒电气股份有限公司</t>
  </si>
  <si>
    <t>宁波市江东区JD太古城</t>
  </si>
  <si>
    <t>330204908000000023</t>
  </si>
  <si>
    <t>330200346270</t>
  </si>
  <si>
    <t>高效模块50A</t>
  </si>
  <si>
    <t>330200346271</t>
  </si>
  <si>
    <t>330200346272</t>
  </si>
  <si>
    <t>330200346273</t>
  </si>
  <si>
    <t>330200145698</t>
  </si>
  <si>
    <t>48V-600A(60A模块)-180</t>
  </si>
  <si>
    <t>施威特克电源（中国）公司</t>
  </si>
  <si>
    <t>北仑白峰门浦</t>
  </si>
  <si>
    <t>330206908000000548</t>
  </si>
  <si>
    <t>330200415188</t>
  </si>
  <si>
    <t>嵌入式开关电源嵌入式高频开关电源配件嵌入式电源插框共用电源系统450A/75A智能电源-高效电源插框</t>
  </si>
  <si>
    <t>华为</t>
  </si>
  <si>
    <t>宁波海曙冯家村</t>
  </si>
  <si>
    <t>330203500000001673</t>
  </si>
  <si>
    <t>330200387213</t>
  </si>
  <si>
    <t>48V/300A高效系统(50A高效模块，共用电源系统，三相交流输入)200A</t>
  </si>
  <si>
    <t>中达</t>
  </si>
  <si>
    <t>宁波市慈溪市CX掌起陈家</t>
  </si>
  <si>
    <t>330282908000000829</t>
  </si>
  <si>
    <t>330200420978</t>
  </si>
  <si>
    <t>壁挂式开关电源自冷型1500W防护等级IP65含20AH（锂电池）</t>
  </si>
  <si>
    <t>珠海华跃</t>
  </si>
  <si>
    <t>宁波海曙联丰世纪苑东搬迁</t>
  </si>
  <si>
    <t>330203500010002277</t>
  </si>
  <si>
    <t>330200332694</t>
  </si>
  <si>
    <t>交流配电箱（整机或机箱）</t>
  </si>
  <si>
    <t>壁挂式380V/100A内置100KASPD</t>
  </si>
  <si>
    <t>宁波甬发通信设备制造有限公司</t>
  </si>
  <si>
    <t>宁波象山丹宁路</t>
  </si>
  <si>
    <t>33022500000593</t>
  </si>
  <si>
    <t>330200321445</t>
  </si>
  <si>
    <t>(杭州中恒)-开关电源及电源模块-开关电源</t>
  </si>
  <si>
    <t>330200321448</t>
  </si>
  <si>
    <t>(北京融和创)-空调及空调零部件-空调</t>
  </si>
  <si>
    <t>基站空调柜式</t>
  </si>
  <si>
    <t>3P 三相柜式（单冷）</t>
  </si>
  <si>
    <t>北京融和创科技有限公司</t>
  </si>
  <si>
    <t>330200321454</t>
  </si>
  <si>
    <t>(融汇)-基站用综合柜-基站用综合柜</t>
  </si>
  <si>
    <t>配套机架/机柜</t>
  </si>
  <si>
    <t>带配电单元的基站用综合柜（600*600*2000mm）</t>
  </si>
  <si>
    <t>浙江融汇通信设备有限公司</t>
  </si>
  <si>
    <t>330200321455</t>
  </si>
  <si>
    <t>4X25黑铝</t>
  </si>
  <si>
    <t>330200354136</t>
  </si>
  <si>
    <t>主设备室外型成套设备</t>
  </si>
  <si>
    <t>330200321446</t>
  </si>
  <si>
    <t>(省邮电工程)-油机切换箱-油机切换箱</t>
  </si>
  <si>
    <t>端子排：100A/4P</t>
  </si>
  <si>
    <t>浙江省邮电工程建设有限公司</t>
  </si>
  <si>
    <t>330200342252</t>
  </si>
  <si>
    <t>(志诚动力)-油机切换箱-油机切换箱</t>
  </si>
  <si>
    <t>端子排：63A/2P</t>
  </si>
  <si>
    <t>志诚动力科技（杭州）有限公司</t>
  </si>
  <si>
    <t>330200104675</t>
  </si>
  <si>
    <t>鄞湾底村</t>
  </si>
  <si>
    <t>330212908000000912</t>
  </si>
  <si>
    <t>330200105440</t>
  </si>
  <si>
    <t>宁柯仙村</t>
  </si>
  <si>
    <t>330226908000000423</t>
  </si>
  <si>
    <t>330200122627</t>
  </si>
  <si>
    <t>48V-720A(50A模块)-150</t>
  </si>
  <si>
    <t>宁波市北仑区BL沿亭</t>
  </si>
  <si>
    <t>330206908000000256</t>
  </si>
  <si>
    <t>330200338907</t>
  </si>
  <si>
    <t>宁波市奉化市FH中横</t>
  </si>
  <si>
    <t>330283908000000245</t>
  </si>
  <si>
    <t>330200345531</t>
  </si>
  <si>
    <t>壁挂式开关电源32A/3P*1</t>
  </si>
  <si>
    <t>宁波奉化秀水路（移动5G）</t>
  </si>
  <si>
    <t>33028300000002</t>
  </si>
  <si>
    <t>330200115670</t>
  </si>
  <si>
    <t>48V-600A（30A模块）-90</t>
  </si>
  <si>
    <t>宁波市余姚市YY余姚胜利村（新建12）</t>
  </si>
  <si>
    <t>330281908000000141</t>
  </si>
  <si>
    <t>330200304356</t>
  </si>
  <si>
    <t>机架30A，48V壁挂开关电源架</t>
  </si>
  <si>
    <t>宁波镇海岚山水库搬迁</t>
  </si>
  <si>
    <t>330211500000001494</t>
  </si>
  <si>
    <t>330200332388</t>
  </si>
  <si>
    <t>开关电源（整机或机架）</t>
  </si>
  <si>
    <t>嵌入式开关电源32A/3P*1（室外标准机柜用）</t>
  </si>
  <si>
    <t>鄞州钱湖隐学岭</t>
  </si>
  <si>
    <t>33021200000375</t>
  </si>
  <si>
    <t>330200508719</t>
  </si>
  <si>
    <t>施工-宏站-新建-外市电引入-线缆敷设-低压(三相380V)-直供电</t>
  </si>
  <si>
    <t>4X25黒铝线</t>
  </si>
  <si>
    <t>宁波余姚城隍涂五丘YD</t>
  </si>
  <si>
    <t>330281500010002186</t>
  </si>
  <si>
    <t>330200371167</t>
  </si>
  <si>
    <t>监控传感器智能门禁配套物资简易锁(一体化柜)</t>
  </si>
  <si>
    <t>慈新浦工业南</t>
  </si>
  <si>
    <t>330282908000000704</t>
  </si>
  <si>
    <t>330200353667</t>
  </si>
  <si>
    <t>主设备室内型成套设备基本配置模型</t>
  </si>
  <si>
    <t>330200116372</t>
  </si>
  <si>
    <t>低压配电设备-交流配电箱</t>
  </si>
  <si>
    <t>ZBX1R-20大</t>
  </si>
  <si>
    <t>浙宝</t>
  </si>
  <si>
    <t>姜山菜场</t>
  </si>
  <si>
    <t>330212908000000865</t>
  </si>
  <si>
    <t>330200116369</t>
  </si>
  <si>
    <t>330200368166</t>
  </si>
  <si>
    <t>(自购-器材厂)-直流配电箱</t>
  </si>
  <si>
    <t>350*350*100</t>
  </si>
  <si>
    <t>浙江省邮电器材公司杭州设备分公司</t>
  </si>
  <si>
    <t>330200370199</t>
  </si>
  <si>
    <t>邦讯</t>
  </si>
  <si>
    <t>330200116371</t>
  </si>
  <si>
    <t>其它电源设备-过压保护器</t>
  </si>
  <si>
    <t>低压避雷设施</t>
  </si>
  <si>
    <t>YD80K385-3+1J</t>
  </si>
  <si>
    <t>深圳盾牌</t>
  </si>
  <si>
    <t>330200419809</t>
  </si>
  <si>
    <t>普通空调基站智能空调控制器</t>
  </si>
  <si>
    <t>恒古</t>
  </si>
  <si>
    <t>330200135855</t>
  </si>
  <si>
    <t>艾默生网络能源有限公司</t>
  </si>
  <si>
    <t>镇海庙戴-2</t>
  </si>
  <si>
    <t>330211908000000531</t>
  </si>
  <si>
    <t>330200320185</t>
  </si>
  <si>
    <t>宁波镇海耕渔南路刘家</t>
  </si>
  <si>
    <t>33021101000316</t>
  </si>
  <si>
    <t>330200146087</t>
  </si>
  <si>
    <t>镇人民大会堂（联通多BBU站点）</t>
  </si>
  <si>
    <t>330211908000000424</t>
  </si>
  <si>
    <t>330200361435</t>
  </si>
  <si>
    <t>基站空调壁挂</t>
  </si>
  <si>
    <t>2P单冷单相整机</t>
  </si>
  <si>
    <t>海信</t>
  </si>
  <si>
    <t>宁波镇海新城吾悦广场（移动VIP）</t>
  </si>
  <si>
    <t>330211500000000179</t>
  </si>
  <si>
    <t>330200376718</t>
  </si>
  <si>
    <t>宁波江北云鹭湾五期搬迁</t>
  </si>
  <si>
    <t>330205500000001497</t>
  </si>
  <si>
    <t>330200353383</t>
  </si>
  <si>
    <t>宁波市余姚市YY天鹅湾西基站</t>
  </si>
  <si>
    <t>330281908000000577</t>
  </si>
  <si>
    <t>330200353632</t>
  </si>
  <si>
    <t>空调设备普通空调柜式3P单冷三相整机</t>
  </si>
  <si>
    <t>海信（山东）空调有限公司</t>
  </si>
  <si>
    <t>宁波余姚马渚大河桥</t>
  </si>
  <si>
    <t>330281500000000138</t>
  </si>
  <si>
    <t>330200309081</t>
  </si>
  <si>
    <t>宁波奉化任宋村</t>
  </si>
  <si>
    <t>330283908000000007</t>
  </si>
  <si>
    <t>330200120503</t>
  </si>
  <si>
    <t>RF73WDT</t>
  </si>
  <si>
    <t>三菱重工海尔空调有限公司</t>
  </si>
  <si>
    <t>宁波市余姚市YY中国银行</t>
  </si>
  <si>
    <t>330281908000000651</t>
  </si>
  <si>
    <t>330200120504</t>
  </si>
  <si>
    <t>330200120542</t>
  </si>
  <si>
    <t>宁波市余姚市YY鲁家岙</t>
  </si>
  <si>
    <t>330281908000000232</t>
  </si>
  <si>
    <t>330200100300</t>
  </si>
  <si>
    <t>FTXD50FV2C</t>
  </si>
  <si>
    <t>宁波市铭志机电设备有限公司</t>
  </si>
  <si>
    <t>泗门镇心</t>
  </si>
  <si>
    <t>330281908000001177</t>
  </si>
  <si>
    <t>330200100579</t>
  </si>
  <si>
    <t>空调-普通空调</t>
  </si>
  <si>
    <t>FVY71DQV2CB</t>
  </si>
  <si>
    <t>上海大金</t>
  </si>
  <si>
    <t>泗门工业</t>
  </si>
  <si>
    <t>330281908000001487</t>
  </si>
  <si>
    <t>330200100580</t>
  </si>
  <si>
    <t>330200100299</t>
  </si>
  <si>
    <t>通用空调-通用空调</t>
  </si>
  <si>
    <t>330200109219</t>
  </si>
  <si>
    <t>奉莼湖舍网X01-01分体式</t>
  </si>
  <si>
    <t>PS-3JAKT-S</t>
  </si>
  <si>
    <t>上海三菱电机有限公司</t>
  </si>
  <si>
    <t>奉莼湖舍网</t>
  </si>
  <si>
    <t>330283908000001027</t>
  </si>
  <si>
    <t>330200134728</t>
  </si>
  <si>
    <t>RF75W-L(S)</t>
  </si>
  <si>
    <t>上海三菱电机上菱空调机电器有限公司</t>
  </si>
  <si>
    <t>宁波市余姚市YY李家塔</t>
  </si>
  <si>
    <t>330281908000000298</t>
  </si>
  <si>
    <t>330200101809</t>
  </si>
  <si>
    <t>宁波市余姚市YY中村（移动VIP）</t>
  </si>
  <si>
    <t>330281908000000322</t>
  </si>
  <si>
    <t>330200322858</t>
  </si>
  <si>
    <t>(金华中兴)-室外标准机柜-室外标准机柜</t>
  </si>
  <si>
    <t>类型4（开关电源为三相,制冷方式为自然风冷-直流，双面单开门）</t>
  </si>
  <si>
    <t>金华中兴通信技术有限公司</t>
  </si>
  <si>
    <t>鄞古林任家</t>
  </si>
  <si>
    <t>330212500000000266</t>
  </si>
  <si>
    <t>330200322861</t>
  </si>
  <si>
    <t>(金华中兴)-室外标准机柜-室外设备柜</t>
  </si>
  <si>
    <t>类型2制冷方式为自然风冷-直流，双面单开门</t>
  </si>
  <si>
    <t>330200311382</t>
  </si>
  <si>
    <t>2x6黑线</t>
  </si>
  <si>
    <t>330200342209</t>
  </si>
  <si>
    <t>(广州邦讯)-动环智能控制单元FSU</t>
  </si>
  <si>
    <t>DCD8030W</t>
  </si>
  <si>
    <t>广州邦讯信息系统有限公司</t>
  </si>
  <si>
    <t>330200357580</t>
  </si>
  <si>
    <t>通信与位置服务模块通信与位置服务模块（移动版）</t>
  </si>
  <si>
    <t>330200148026</t>
  </si>
  <si>
    <t>PS48300-3B-2900</t>
  </si>
  <si>
    <t>艾黙生</t>
  </si>
  <si>
    <t>宁波市宁海县上金村</t>
  </si>
  <si>
    <t>330226908000001082</t>
  </si>
  <si>
    <t>330200129953</t>
  </si>
  <si>
    <t>宁波市北仑区BL山下王</t>
  </si>
  <si>
    <t>330206908000000152</t>
  </si>
  <si>
    <t>330200341623</t>
  </si>
  <si>
    <t>48V/300A高效系统</t>
  </si>
  <si>
    <t>宁波宁海火车站南</t>
  </si>
  <si>
    <t>330226500000000169</t>
  </si>
  <si>
    <t>330200366224</t>
  </si>
  <si>
    <t>宁波慈溪范市惠泽塑料</t>
  </si>
  <si>
    <t>330282500000001735</t>
  </si>
  <si>
    <t>330200344633</t>
  </si>
  <si>
    <t>宁波慈溪慈东中联毛绒</t>
  </si>
  <si>
    <t>330282010000001133</t>
  </si>
  <si>
    <t>330200308286</t>
  </si>
  <si>
    <t>宁波慈溪湖塘下</t>
  </si>
  <si>
    <t>330282500000000085</t>
  </si>
  <si>
    <t>330200142186</t>
  </si>
  <si>
    <t>PS48300-3B-2900-X2</t>
  </si>
  <si>
    <t>鄞县姜山（联通多BBU站点+电信VIP）</t>
  </si>
  <si>
    <t>330212908000000052</t>
  </si>
  <si>
    <t>330200149754</t>
  </si>
  <si>
    <t>48V-120A(30A模块)-120</t>
  </si>
  <si>
    <t>三溪别墅</t>
  </si>
  <si>
    <t>330283908000000412</t>
  </si>
  <si>
    <t>330200104475</t>
  </si>
  <si>
    <t>48V-720A（50A模块）-200</t>
  </si>
  <si>
    <t>宁波市奉化市FH湖头渡</t>
  </si>
  <si>
    <t>330283908000000498</t>
  </si>
  <si>
    <t>330200123608</t>
  </si>
  <si>
    <t>48V-300A（50A模块）-150</t>
  </si>
  <si>
    <t>宁波镇海田顾工业区南（移动VIP）</t>
  </si>
  <si>
    <t>33021101000346</t>
  </si>
  <si>
    <t>330200332942</t>
  </si>
  <si>
    <t>宁波奉化楼隘工业区南</t>
  </si>
  <si>
    <t>33028300000005</t>
  </si>
  <si>
    <t>330200305753</t>
  </si>
  <si>
    <t>交流配电设备</t>
  </si>
  <si>
    <t>隆兴</t>
  </si>
  <si>
    <t>宁波市鄞州区YZ东裕三期</t>
  </si>
  <si>
    <t>330212908000001181</t>
  </si>
  <si>
    <t>330200142598</t>
  </si>
  <si>
    <t>48V-600A(30A模块)-120</t>
  </si>
  <si>
    <t>330200384493</t>
  </si>
  <si>
    <t>通用配件电表箱250mm*400mm*140mm</t>
  </si>
  <si>
    <t>雅达</t>
  </si>
  <si>
    <t>330200121371</t>
  </si>
  <si>
    <t>梅山碑塔</t>
  </si>
  <si>
    <t>330206908000000730</t>
  </si>
  <si>
    <t>330200320562</t>
  </si>
  <si>
    <t>北仑小港新建村工业区</t>
  </si>
  <si>
    <t>330283500000000028</t>
  </si>
  <si>
    <t>330200320567</t>
  </si>
  <si>
    <t>330200304750</t>
  </si>
  <si>
    <t>100A</t>
  </si>
  <si>
    <t>宁波镇海庙后村</t>
  </si>
  <si>
    <t>33021101000325</t>
  </si>
  <si>
    <t>330200310136</t>
  </si>
  <si>
    <t>330200304749</t>
  </si>
  <si>
    <t>基站专用空调</t>
  </si>
  <si>
    <t>3P柜机</t>
  </si>
  <si>
    <t>华凌</t>
  </si>
  <si>
    <t>330200395920</t>
  </si>
  <si>
    <t>低压智能电表三相四路</t>
  </si>
  <si>
    <t>330200004749</t>
  </si>
  <si>
    <t>330200351504</t>
  </si>
  <si>
    <t>中兴力维</t>
  </si>
  <si>
    <t>330200362928</t>
  </si>
  <si>
    <t>砖混房屋</t>
  </si>
  <si>
    <t>基站构筑物(砖混)</t>
  </si>
  <si>
    <t>330200398118</t>
  </si>
  <si>
    <t>330200127141</t>
  </si>
  <si>
    <t>48V-600A（50A模块）-150</t>
  </si>
  <si>
    <t>宁波市镇海区ZH热电厂</t>
  </si>
  <si>
    <t>330211908000000167</t>
  </si>
  <si>
    <t>330200104936</t>
  </si>
  <si>
    <t>中兴通讯股份有限公司</t>
  </si>
  <si>
    <t>江北金领公寓</t>
  </si>
  <si>
    <t>330205908000000185</t>
  </si>
  <si>
    <t>330200124786</t>
  </si>
  <si>
    <t>方桥上陈</t>
  </si>
  <si>
    <t>330283908000000812</t>
  </si>
  <si>
    <t>330200423807</t>
  </si>
  <si>
    <t>基站机房扩容资产</t>
  </si>
  <si>
    <t>室内走线架600mm室内走线架</t>
  </si>
  <si>
    <t>330200447356</t>
  </si>
  <si>
    <t>1KV以下电力电缆阻燃软电缆ZA-RVV1x35浅蓝阻燃软电缆-ZA-RVV（规格型号：1x35)-浅蓝</t>
  </si>
  <si>
    <t>330200142000</t>
  </si>
  <si>
    <t>4×25</t>
  </si>
  <si>
    <t>萧云</t>
  </si>
  <si>
    <t>330200354792</t>
  </si>
  <si>
    <t>1KV以下电力电缆铜芯阻燃聚氯乙烯绝缘聚氯乙烯护套软电缆ZA-RVV 1*95mm2黑</t>
  </si>
  <si>
    <t>330200348310</t>
  </si>
  <si>
    <t>330200124787</t>
  </si>
  <si>
    <t>YD80K385</t>
  </si>
  <si>
    <t>330200379009</t>
  </si>
  <si>
    <t>330200364053</t>
  </si>
  <si>
    <t>330200375325</t>
  </si>
  <si>
    <t>330200379188</t>
  </si>
  <si>
    <t>霍尔传感器电流型输入100A/输出4-20mA</t>
  </si>
  <si>
    <t>330200443883</t>
  </si>
  <si>
    <t>熔丝</t>
  </si>
  <si>
    <t>330200101833</t>
  </si>
  <si>
    <t>FVY71LQVLB</t>
  </si>
  <si>
    <t>长河兴瑞</t>
  </si>
  <si>
    <t>330282908000000594</t>
  </si>
  <si>
    <t>330200347499</t>
  </si>
  <si>
    <t>3P单冷三相整机</t>
  </si>
  <si>
    <t>宁波余姚朗霞街道大南王村</t>
  </si>
  <si>
    <t>330281500000000229</t>
  </si>
  <si>
    <t>330200305052</t>
  </si>
  <si>
    <t>宁波鄞州童家村</t>
  </si>
  <si>
    <t>33021200000477</t>
  </si>
  <si>
    <t>330200155447</t>
  </si>
  <si>
    <t>KFR-75LW-3RF</t>
  </si>
  <si>
    <t>广州科龙</t>
  </si>
  <si>
    <t>330200150596</t>
  </si>
  <si>
    <t>室内机</t>
  </si>
  <si>
    <t>LF72W-L（PS-3JAKT-S）</t>
  </si>
  <si>
    <t>上海三菱电机</t>
  </si>
  <si>
    <t>镇海秦山</t>
  </si>
  <si>
    <t>330211908000000622</t>
  </si>
  <si>
    <t>330200133348</t>
  </si>
  <si>
    <t>宁波市慈溪市CX长河南大路东</t>
  </si>
  <si>
    <t>330282908000001231</t>
  </si>
  <si>
    <t>330200151270</t>
  </si>
  <si>
    <t>LF75WGT</t>
  </si>
  <si>
    <t>宁波市慈溪市CX周巷天灯舍村</t>
  </si>
  <si>
    <t>330282908000000922</t>
  </si>
  <si>
    <t>330200338850</t>
  </si>
  <si>
    <t>嵌入式高频开关电源-48V/300A高效系统(50A高效模块，共用电源系统，三相交流输入)-150A</t>
  </si>
  <si>
    <t>宁波市江北区JB甬江工业区</t>
  </si>
  <si>
    <t>330205908000000441</t>
  </si>
  <si>
    <t>330200127611</t>
  </si>
  <si>
    <t>小型组合开关电源</t>
  </si>
  <si>
    <t>48V-90A(15A模块)-45A</t>
  </si>
  <si>
    <t>易达</t>
  </si>
  <si>
    <t>余姚芝林-2</t>
  </si>
  <si>
    <t>330281908000000810</t>
  </si>
  <si>
    <t>330200144075</t>
  </si>
  <si>
    <t>环湖</t>
  </si>
  <si>
    <t>330200138705</t>
  </si>
  <si>
    <t>宁波环湖</t>
  </si>
  <si>
    <t>330200330186</t>
  </si>
  <si>
    <t>330200127612</t>
  </si>
  <si>
    <t>深圳市盾牌防雷技术有限公司</t>
  </si>
  <si>
    <t>330200395596</t>
  </si>
  <si>
    <t>霍尔传感器电流型输入200A/输出4-20mA</t>
  </si>
  <si>
    <t>330200136326</t>
  </si>
  <si>
    <t>变换器-逆变器</t>
  </si>
  <si>
    <t>直-交变换器</t>
  </si>
  <si>
    <t>HENDANCKFIK-48</t>
  </si>
  <si>
    <t>330200437511</t>
  </si>
  <si>
    <t>非模块化外市电引入直供380V（非模块化）</t>
  </si>
  <si>
    <t>宁波江北上邵家园TT20</t>
  </si>
  <si>
    <t>330205500010001799</t>
  </si>
  <si>
    <t>330200395751</t>
  </si>
  <si>
    <t>非模块化外市电引入转供电（非模块化）</t>
  </si>
  <si>
    <t>宁波海曙鄞江集中居住区</t>
  </si>
  <si>
    <t>330203500000001622</t>
  </si>
  <si>
    <t>330200121310</t>
  </si>
  <si>
    <t>象虎啸浦</t>
  </si>
  <si>
    <t>330225908000000563</t>
  </si>
  <si>
    <t>330200355446</t>
  </si>
  <si>
    <t>48V/300A高效系统(50A高效模块，共用电源系统，三相交流输入)100A</t>
  </si>
  <si>
    <t>宁波象山浙江卫视影视基火车站</t>
  </si>
  <si>
    <t>330225500000000141</t>
  </si>
  <si>
    <t>3P仅外机</t>
  </si>
  <si>
    <t>大金</t>
  </si>
  <si>
    <t>汇灵电子</t>
  </si>
  <si>
    <t>330205908000000252</t>
  </si>
  <si>
    <t>无资产卡片资产</t>
  </si>
  <si>
    <t>2025年4月7日总经理专题办公会议纪要</t>
  </si>
  <si>
    <t>330700413080</t>
  </si>
  <si>
    <t>通用资产-供电计量设备</t>
  </si>
  <si>
    <t>低压电子计量50VKA用</t>
  </si>
  <si>
    <t>义乌商贸城医院</t>
  </si>
  <si>
    <t>33078200000156</t>
  </si>
  <si>
    <t>2025B3</t>
  </si>
  <si>
    <t>330700372637</t>
  </si>
  <si>
    <t>动环</t>
  </si>
  <si>
    <t>义乌城西比娜</t>
  </si>
  <si>
    <t>330782908000001987</t>
  </si>
  <si>
    <t>330700367080</t>
  </si>
  <si>
    <t>义乌复兴小区</t>
  </si>
  <si>
    <t>330782908000001679</t>
  </si>
  <si>
    <t>330700380629</t>
  </si>
  <si>
    <t>义乌横塘村</t>
  </si>
  <si>
    <t>330782010000001902</t>
  </si>
  <si>
    <t>330700366776</t>
  </si>
  <si>
    <t>义乌货运站南搬迁</t>
  </si>
  <si>
    <t>330782010000001900</t>
  </si>
  <si>
    <t>330700377949</t>
  </si>
  <si>
    <t>义乌金一建</t>
  </si>
  <si>
    <t>330782908000000728</t>
  </si>
  <si>
    <t>330700366181</t>
  </si>
  <si>
    <t>主设备室内型成套设备双柜配置模型</t>
  </si>
  <si>
    <t>义乌上潘村</t>
  </si>
  <si>
    <t>330782010000001883</t>
  </si>
  <si>
    <t>330700387070</t>
  </si>
  <si>
    <t>义乌苏溪新院北</t>
  </si>
  <si>
    <t>330782500000001948</t>
  </si>
  <si>
    <t>330700385201</t>
  </si>
  <si>
    <t>义乌西毛店搬迁二</t>
  </si>
  <si>
    <t>330782500000002072</t>
  </si>
  <si>
    <t>330700370083</t>
  </si>
  <si>
    <t>义乌新江村搬迁</t>
  </si>
  <si>
    <t>330782500000001873</t>
  </si>
  <si>
    <t>330700382104</t>
  </si>
  <si>
    <t>义乌义亭木桥</t>
  </si>
  <si>
    <t>330782908000001980</t>
  </si>
  <si>
    <t>330700381778</t>
  </si>
  <si>
    <t>义乌张宅一村</t>
  </si>
  <si>
    <t>33078200000085</t>
  </si>
  <si>
    <t>330700367062</t>
  </si>
  <si>
    <t>义乌赤岸柏洋</t>
  </si>
  <si>
    <t>330782908000001993</t>
  </si>
  <si>
    <t>330700384990</t>
  </si>
  <si>
    <t>义乌畈田村北</t>
  </si>
  <si>
    <t>330782500000002020</t>
  </si>
  <si>
    <t>330700368501</t>
  </si>
  <si>
    <t>义乌佛堂安头</t>
  </si>
  <si>
    <t>330782908000001964</t>
  </si>
  <si>
    <t>330700382123</t>
  </si>
  <si>
    <t>义乌杭畴三</t>
  </si>
  <si>
    <t>330782908000001359</t>
  </si>
  <si>
    <t>330700367057</t>
  </si>
  <si>
    <t>义乌江东毛店</t>
  </si>
  <si>
    <t>330782908000002422</t>
  </si>
  <si>
    <t>330700367179</t>
  </si>
  <si>
    <t>义乌商贸城一</t>
  </si>
  <si>
    <t>330782908000000043</t>
  </si>
  <si>
    <t>330700381880</t>
  </si>
  <si>
    <t>义乌雅文楼东</t>
  </si>
  <si>
    <t>330782908000000914</t>
  </si>
  <si>
    <t>330700368474</t>
  </si>
  <si>
    <t>义乌义亭稠义西路175号</t>
  </si>
  <si>
    <t>330782908000001711</t>
  </si>
  <si>
    <t>330700372445</t>
  </si>
  <si>
    <t>义乌义亭文飞玩具</t>
  </si>
  <si>
    <t>330782908000001845</t>
  </si>
  <si>
    <t>330700368785</t>
  </si>
  <si>
    <t>金华金东吴宅口</t>
  </si>
  <si>
    <t>330703908000000111</t>
  </si>
  <si>
    <t>330700370389</t>
  </si>
  <si>
    <t>义乌民安XF-2</t>
  </si>
  <si>
    <t>330782908000002547</t>
  </si>
  <si>
    <t>330700370523</t>
  </si>
  <si>
    <t>义乌松门山</t>
  </si>
  <si>
    <t>330782908000002069</t>
  </si>
  <si>
    <t>330700370794</t>
  </si>
  <si>
    <t>金华婺城建新</t>
  </si>
  <si>
    <t>330702908000001024</t>
  </si>
  <si>
    <t>330700134134</t>
  </si>
  <si>
    <t>电源类</t>
  </si>
  <si>
    <t>380V-63A-13</t>
  </si>
  <si>
    <t>东阳东站</t>
  </si>
  <si>
    <t>330783908000000455</t>
  </si>
  <si>
    <t>330700377030</t>
  </si>
  <si>
    <t>330700383704</t>
  </si>
  <si>
    <t>机房配套其他</t>
  </si>
  <si>
    <t>空调控制器控制器红外模块</t>
  </si>
  <si>
    <t>330700418237</t>
  </si>
  <si>
    <t>330700494052</t>
  </si>
  <si>
    <t>基站构筑物</t>
  </si>
  <si>
    <t>空开</t>
  </si>
  <si>
    <t>330700447427</t>
  </si>
  <si>
    <t>1x35方4米/根</t>
  </si>
  <si>
    <t>义乌葛仙路</t>
  </si>
  <si>
    <t>330782908000001295</t>
  </si>
  <si>
    <t>330700427636</t>
  </si>
  <si>
    <t>1x35方5米/根</t>
  </si>
  <si>
    <t>330700100477</t>
  </si>
  <si>
    <t>330700348808</t>
  </si>
  <si>
    <t>600mm室内走线架</t>
  </si>
  <si>
    <t>330700370088</t>
  </si>
  <si>
    <t>330700384661</t>
  </si>
  <si>
    <t>330700483351</t>
  </si>
  <si>
    <t>扇</t>
  </si>
  <si>
    <t>防盗门-彩钢板机房</t>
  </si>
  <si>
    <t>330700420721</t>
  </si>
  <si>
    <t>外市电</t>
  </si>
  <si>
    <t>霍尔传感器电压型输入200A</t>
  </si>
  <si>
    <t>330700420720</t>
  </si>
  <si>
    <t>直流分路断路器(100A)</t>
  </si>
  <si>
    <t>330700427635</t>
  </si>
  <si>
    <t>直流分路断路器(50A)</t>
  </si>
  <si>
    <t>330700358409</t>
  </si>
  <si>
    <t>金东付村北</t>
  </si>
  <si>
    <t>330703500000001526</t>
  </si>
  <si>
    <t>330700340338</t>
  </si>
  <si>
    <t>金华高速服务区北</t>
  </si>
  <si>
    <t>330703908000000567</t>
  </si>
  <si>
    <t>330700339753</t>
  </si>
  <si>
    <t>金华婺城区蒋堂跃龙</t>
  </si>
  <si>
    <t>330702700000087352</t>
  </si>
  <si>
    <t>330700361615</t>
  </si>
  <si>
    <t>婺城万里扬搬迁</t>
  </si>
  <si>
    <t>330702500000001486</t>
  </si>
  <si>
    <t>330700340765</t>
  </si>
  <si>
    <t>永康上徐店村</t>
  </si>
  <si>
    <t>330784908000001486</t>
  </si>
  <si>
    <t>330700346191</t>
  </si>
  <si>
    <t>永康应店-2</t>
  </si>
  <si>
    <t>330784908000001345</t>
  </si>
  <si>
    <t>330700333624</t>
  </si>
  <si>
    <t>动环监控设备</t>
  </si>
  <si>
    <t>永康舟山杨溪王村</t>
  </si>
  <si>
    <t>330784500000000004</t>
  </si>
  <si>
    <t>330700112566</t>
  </si>
  <si>
    <t>义乌祖科塘</t>
  </si>
  <si>
    <t>330782908000000649</t>
  </si>
  <si>
    <t>330700354020</t>
  </si>
  <si>
    <t>330700345620</t>
  </si>
  <si>
    <t>330700359022</t>
  </si>
  <si>
    <t>330700359023</t>
  </si>
  <si>
    <t>基站构筑物扩容资产</t>
  </si>
  <si>
    <t>330700380853</t>
  </si>
  <si>
    <t>330700003868</t>
  </si>
  <si>
    <t>4x25方20米/根</t>
  </si>
  <si>
    <t>义乌凌云六区</t>
  </si>
  <si>
    <t>33078201000551</t>
  </si>
  <si>
    <t>330700154121</t>
  </si>
  <si>
    <t>330700131818</t>
  </si>
  <si>
    <t>330700359029</t>
  </si>
  <si>
    <t>330700412301</t>
  </si>
  <si>
    <t>普通模块50A</t>
  </si>
  <si>
    <t>330700335421</t>
  </si>
  <si>
    <t>动环监控设备FSU</t>
  </si>
  <si>
    <t>330700359028</t>
  </si>
  <si>
    <t>330700425270</t>
  </si>
  <si>
    <t>330700392116</t>
  </si>
  <si>
    <t>霍尔传感器电流型输入100A</t>
  </si>
  <si>
    <t>330700494415</t>
  </si>
  <si>
    <t>1x35方2米/根</t>
  </si>
  <si>
    <t>浦江超界集团二</t>
  </si>
  <si>
    <t>33072601000416</t>
  </si>
  <si>
    <t>330700407146</t>
  </si>
  <si>
    <t>4x25方5米/根</t>
  </si>
  <si>
    <t>330700145852</t>
  </si>
  <si>
    <t>330700169109</t>
  </si>
  <si>
    <t>330700355865</t>
  </si>
  <si>
    <t>330700363860</t>
  </si>
  <si>
    <t>330700362682</t>
  </si>
  <si>
    <t>智能空调控制器</t>
  </si>
  <si>
    <t>330700363824</t>
  </si>
  <si>
    <t>330700365114</t>
  </si>
  <si>
    <t>330700407148</t>
  </si>
  <si>
    <t>霍尔传感器电压型输入100A/输出0-4V</t>
  </si>
  <si>
    <t>330700407144</t>
  </si>
  <si>
    <t>开关电源配件160A熔断器</t>
  </si>
  <si>
    <t>330700129414</t>
  </si>
  <si>
    <t>5x35方1米/根</t>
  </si>
  <si>
    <t>永康花川工业园</t>
  </si>
  <si>
    <t>330784908000001205</t>
  </si>
  <si>
    <t>330700169352</t>
  </si>
  <si>
    <t>330700353529</t>
  </si>
  <si>
    <t>330700336095</t>
  </si>
  <si>
    <t>1路分10路63A</t>
  </si>
  <si>
    <t>330700354099</t>
  </si>
  <si>
    <t>330700364522</t>
  </si>
  <si>
    <t>330700363027</t>
  </si>
  <si>
    <t>通用配件电表箱</t>
  </si>
  <si>
    <t>330700362387</t>
  </si>
  <si>
    <t>330700386450</t>
  </si>
  <si>
    <t>霍尔传感器电流型输入50A</t>
  </si>
  <si>
    <t>330700510414</t>
  </si>
  <si>
    <t>4x35方11米/根</t>
  </si>
  <si>
    <t>金东后畈村</t>
  </si>
  <si>
    <t>330703010000001573</t>
  </si>
  <si>
    <t>330700524204</t>
  </si>
  <si>
    <t>施工-宏站-存量整治-外市电引入-外市电线路整治-按站</t>
  </si>
  <si>
    <t>4x35方20米/根</t>
  </si>
  <si>
    <t>330700421344</t>
  </si>
  <si>
    <t>4x35方5米/根</t>
  </si>
  <si>
    <t>330700400044</t>
  </si>
  <si>
    <t>25方2米/根</t>
  </si>
  <si>
    <t>永康永拖</t>
  </si>
  <si>
    <t>330784908000000410</t>
  </si>
  <si>
    <t>330700153096</t>
  </si>
  <si>
    <t>330700143468</t>
  </si>
  <si>
    <t>330700173603</t>
  </si>
  <si>
    <t>330700345866</t>
  </si>
  <si>
    <t>400mm室内走线架</t>
  </si>
  <si>
    <t>330700381213</t>
  </si>
  <si>
    <t>330700425436</t>
  </si>
  <si>
    <t>霍尔传感器电压型输入100A</t>
  </si>
  <si>
    <t>330700142471</t>
  </si>
  <si>
    <t>4x25方18米/根</t>
  </si>
  <si>
    <t>义乌佛堂前案</t>
  </si>
  <si>
    <t>330782908000002141</t>
  </si>
  <si>
    <t>330700153820</t>
  </si>
  <si>
    <t>330700352204</t>
  </si>
  <si>
    <t>330700337352</t>
  </si>
  <si>
    <t>330700367900</t>
  </si>
  <si>
    <t>金华婺城杭长征岩头二</t>
  </si>
  <si>
    <t>330702908000001482</t>
  </si>
  <si>
    <t>330700385610</t>
  </si>
  <si>
    <t>330700426262</t>
  </si>
  <si>
    <t>330700411240</t>
  </si>
  <si>
    <t>50方2米/根</t>
  </si>
  <si>
    <t>金华婺城浙师大二</t>
  </si>
  <si>
    <t>330702908000001462</t>
  </si>
  <si>
    <t>330700415039</t>
  </si>
  <si>
    <t>95方2米/根</t>
  </si>
  <si>
    <t>330700170105</t>
  </si>
  <si>
    <t>330700139553</t>
  </si>
  <si>
    <t>330700349488</t>
  </si>
  <si>
    <t>330700328520</t>
  </si>
  <si>
    <t>直流配电箱</t>
  </si>
  <si>
    <t>330700362533</t>
  </si>
  <si>
    <t>330700361846</t>
  </si>
  <si>
    <t>330700373159</t>
  </si>
  <si>
    <t>330700425337</t>
  </si>
  <si>
    <t>330700391038</t>
  </si>
  <si>
    <t>330700349489</t>
  </si>
  <si>
    <t>100A熔断器</t>
  </si>
  <si>
    <t>330700424371</t>
  </si>
  <si>
    <t>4x25方30米/根</t>
  </si>
  <si>
    <t>义乌佛堂工业区八</t>
  </si>
  <si>
    <t>330782908000001334</t>
  </si>
  <si>
    <t>330700131649</t>
  </si>
  <si>
    <t>330700345859</t>
  </si>
  <si>
    <t>330700372080</t>
  </si>
  <si>
    <t>330700385638</t>
  </si>
  <si>
    <t>330700311964</t>
  </si>
  <si>
    <t>义乌乔亭南</t>
  </si>
  <si>
    <t>33078201000664</t>
  </si>
  <si>
    <t>330700311958</t>
  </si>
  <si>
    <t>基站用综合柜</t>
  </si>
  <si>
    <t>带配电单元的基站用综合柜</t>
  </si>
  <si>
    <t>330700430275</t>
  </si>
  <si>
    <t>义乌大陈PCS</t>
  </si>
  <si>
    <t>330782908000002326</t>
  </si>
  <si>
    <t>关于2024年11月地市固定资产报废申请的批复</t>
  </si>
  <si>
    <t>330700121163</t>
  </si>
  <si>
    <t>兰溪下刘村</t>
  </si>
  <si>
    <t>330781908000000377</t>
  </si>
  <si>
    <t>2024B9</t>
  </si>
  <si>
    <t>关于2024年12月地市固定资产报废申请的批复</t>
  </si>
  <si>
    <t>330700358005</t>
  </si>
  <si>
    <t>兰溪灵洞八石溪</t>
  </si>
  <si>
    <t>330781908000000810</t>
  </si>
  <si>
    <t>2024B10</t>
  </si>
  <si>
    <t>330700121161</t>
  </si>
  <si>
    <t>兰溪葛塘朱</t>
  </si>
  <si>
    <t>330781908000000549</t>
  </si>
  <si>
    <t>330700301577</t>
  </si>
  <si>
    <t>兰溪外方坞</t>
  </si>
  <si>
    <t>33078101000167</t>
  </si>
  <si>
    <t>330700342046</t>
  </si>
  <si>
    <t>兰溪行知学院北</t>
  </si>
  <si>
    <t>330781500000000115</t>
  </si>
  <si>
    <t>330700341971</t>
  </si>
  <si>
    <t>兰溪行知学院东</t>
  </si>
  <si>
    <t>330781600000000405</t>
  </si>
  <si>
    <t>330700121529</t>
  </si>
  <si>
    <t>兰溪朱山村（仙洞）</t>
  </si>
  <si>
    <t>33078101000170</t>
  </si>
  <si>
    <t>330700112305</t>
  </si>
  <si>
    <t>兰溪横溪初中</t>
  </si>
  <si>
    <t>330781908000000821</t>
  </si>
  <si>
    <t>330700131619</t>
  </si>
  <si>
    <t>兰溪上戴</t>
  </si>
  <si>
    <t>330781908000000329</t>
  </si>
  <si>
    <t>330700493726</t>
  </si>
  <si>
    <t>35方3米/根</t>
  </si>
  <si>
    <t>义乌江东候儿村</t>
  </si>
  <si>
    <t>330782908000001758</t>
  </si>
  <si>
    <t>330700424572</t>
  </si>
  <si>
    <t>70方6米/根</t>
  </si>
  <si>
    <t>330700153817</t>
  </si>
  <si>
    <t>330700159125</t>
  </si>
  <si>
    <t>330700109061</t>
  </si>
  <si>
    <t>发电机</t>
  </si>
  <si>
    <t>330700416640</t>
  </si>
  <si>
    <t>330700140710</t>
  </si>
  <si>
    <t>330700122381</t>
  </si>
  <si>
    <t>磐安双溪乡下坞村资源点</t>
  </si>
  <si>
    <t>330727700000091311</t>
  </si>
  <si>
    <t>330700102664</t>
  </si>
  <si>
    <t>330700341276</t>
  </si>
  <si>
    <t>金华婺城保集半岛</t>
  </si>
  <si>
    <t>330702908000001264</t>
  </si>
  <si>
    <t>330700133936</t>
  </si>
  <si>
    <t>金华鞋塘下王</t>
  </si>
  <si>
    <t>330703908000000594</t>
  </si>
  <si>
    <t>330700128328</t>
  </si>
  <si>
    <t>金华安地小同村</t>
  </si>
  <si>
    <t>330702908000000603</t>
  </si>
  <si>
    <t>330700139719</t>
  </si>
  <si>
    <t>金华金东孝顺严店</t>
  </si>
  <si>
    <t>330703908000000488</t>
  </si>
  <si>
    <t>330700139458</t>
  </si>
  <si>
    <t>熟溪沈店</t>
  </si>
  <si>
    <t>330723908000000387</t>
  </si>
  <si>
    <t>330700315635</t>
  </si>
  <si>
    <t>组合式高频开关电源</t>
  </si>
  <si>
    <t>武义柳城镇3</t>
  </si>
  <si>
    <t>330723500000000051</t>
  </si>
  <si>
    <t>330700323173</t>
  </si>
  <si>
    <t>婺城望湖山庄</t>
  </si>
  <si>
    <t>330702500000000067</t>
  </si>
  <si>
    <t>330700147169</t>
  </si>
  <si>
    <t>永康山南</t>
  </si>
  <si>
    <t>330784908000000723</t>
  </si>
  <si>
    <t>330700111608</t>
  </si>
  <si>
    <t>330700147276</t>
  </si>
  <si>
    <t>兰溪殿山-2</t>
  </si>
  <si>
    <t>330781908000000847</t>
  </si>
  <si>
    <t>330700316349</t>
  </si>
  <si>
    <t>组合式高频开关电源-48V/600A高效系统(50A高效模块)-300A</t>
  </si>
  <si>
    <t>兰溪开发区热电厂</t>
  </si>
  <si>
    <t>330781500000000066</t>
  </si>
  <si>
    <t>330700325297</t>
  </si>
  <si>
    <t>嵌入式高频开关电源-48V/300A高效系统(50A)-100A</t>
  </si>
  <si>
    <t>兰溪常满塘二</t>
  </si>
  <si>
    <t>330781908000000433</t>
  </si>
  <si>
    <t>330700325299</t>
  </si>
  <si>
    <t>兰溪黄岗</t>
  </si>
  <si>
    <t>330781908000000520</t>
  </si>
  <si>
    <t>330700164816</t>
  </si>
  <si>
    <t>兰溪锦绣天城</t>
  </si>
  <si>
    <t>330781908000000099</t>
  </si>
  <si>
    <t>330700322368</t>
  </si>
  <si>
    <t>330700122395</t>
  </si>
  <si>
    <t>330700153733</t>
  </si>
  <si>
    <t>义乌白塔塘二</t>
  </si>
  <si>
    <t>330782908000001356</t>
  </si>
  <si>
    <t>330700134475</t>
  </si>
  <si>
    <t>义乌北苑创业园</t>
  </si>
  <si>
    <t>330782908000001938</t>
  </si>
  <si>
    <t>330700144910</t>
  </si>
  <si>
    <t>义乌方前</t>
  </si>
  <si>
    <t>330782908000002157</t>
  </si>
  <si>
    <t>330700142054</t>
  </si>
  <si>
    <t>330700158164</t>
  </si>
  <si>
    <t>义乌南朱</t>
  </si>
  <si>
    <t>330782908000001607</t>
  </si>
  <si>
    <t>330700115911</t>
  </si>
  <si>
    <t>义乌青口工业区佳英玩具厂</t>
  </si>
  <si>
    <t>330782908000002437</t>
  </si>
  <si>
    <t>330700159744</t>
  </si>
  <si>
    <t>330700130476</t>
  </si>
  <si>
    <t>义乌上溪老镇区</t>
  </si>
  <si>
    <t>330782908000002697</t>
  </si>
  <si>
    <t>330700327372</t>
  </si>
  <si>
    <t>义乌尚经-2</t>
  </si>
  <si>
    <t>330782908000002221</t>
  </si>
  <si>
    <t>330700302241</t>
  </si>
  <si>
    <t>义乌市城镇职校</t>
  </si>
  <si>
    <t>33078201000488</t>
  </si>
  <si>
    <t>330700170284</t>
  </si>
  <si>
    <t>义乌苏溪东青</t>
  </si>
  <si>
    <t>330782908000001901</t>
  </si>
  <si>
    <t>330700141034</t>
  </si>
  <si>
    <t>义乌义驾山-2</t>
  </si>
  <si>
    <t>330782908000002019</t>
  </si>
  <si>
    <t>330700108353</t>
  </si>
  <si>
    <t>兰溪泽树潭</t>
  </si>
  <si>
    <t>330781908000000326</t>
  </si>
  <si>
    <t>330700117225</t>
  </si>
  <si>
    <t>330700167217</t>
  </si>
  <si>
    <t>330700353439</t>
  </si>
  <si>
    <t>东阳陈庄L</t>
  </si>
  <si>
    <t>330783908000000606</t>
  </si>
  <si>
    <t>330700313491</t>
  </si>
  <si>
    <t>东阳花园医院</t>
  </si>
  <si>
    <t>330783908000001073</t>
  </si>
  <si>
    <t>330700175097</t>
  </si>
  <si>
    <t>东阳林头</t>
  </si>
  <si>
    <t>330783908000000792</t>
  </si>
  <si>
    <t>330700140417</t>
  </si>
  <si>
    <t>东阳龙山</t>
  </si>
  <si>
    <t>330783908000000961</t>
  </si>
  <si>
    <t>330700168155</t>
  </si>
  <si>
    <t>东阳汽车北站基站</t>
  </si>
  <si>
    <t>330783908000001485</t>
  </si>
  <si>
    <t>330700312547</t>
  </si>
  <si>
    <t>东阳万花园春园东</t>
  </si>
  <si>
    <t>33078300000198</t>
  </si>
  <si>
    <t>330700349595</t>
  </si>
  <si>
    <t>东阳杨武</t>
  </si>
  <si>
    <t>330783908000000810</t>
  </si>
  <si>
    <t>330700106539</t>
  </si>
  <si>
    <t>金华罗埠莲湖严L</t>
  </si>
  <si>
    <t>330702908000000704</t>
  </si>
  <si>
    <t>330700345327</t>
  </si>
  <si>
    <t>金华永盛工具</t>
  </si>
  <si>
    <t>330702908000000584</t>
  </si>
  <si>
    <t>330700311966</t>
  </si>
  <si>
    <t>330700325782</t>
  </si>
  <si>
    <t>义乌龙回新村</t>
  </si>
  <si>
    <t>33078201000532</t>
  </si>
  <si>
    <t>330700307140</t>
  </si>
  <si>
    <t>义乌世纪大道</t>
  </si>
  <si>
    <t>330782908000000405</t>
  </si>
  <si>
    <t>330700144433</t>
  </si>
  <si>
    <t>王界</t>
  </si>
  <si>
    <t>330782908000002586</t>
  </si>
  <si>
    <t>330700165683</t>
  </si>
  <si>
    <t>330700145785</t>
  </si>
  <si>
    <t>义乌陈陀二</t>
  </si>
  <si>
    <t>330782908000001009</t>
  </si>
  <si>
    <t>330700310389</t>
  </si>
  <si>
    <t>义乌大陈杨店二</t>
  </si>
  <si>
    <t>330782908000001500</t>
  </si>
  <si>
    <t>330700159352</t>
  </si>
  <si>
    <t>义乌东朱</t>
  </si>
  <si>
    <t>330782908000001502</t>
  </si>
  <si>
    <t>330700107763</t>
  </si>
  <si>
    <t>义乌飞行笔业</t>
  </si>
  <si>
    <t>33078201000616</t>
  </si>
  <si>
    <t>330700153584</t>
  </si>
  <si>
    <t>义乌佛堂工业区</t>
  </si>
  <si>
    <t>330782908000001604</t>
  </si>
  <si>
    <t>330700320987</t>
  </si>
  <si>
    <t>义乌佛堂中心卫生院毛陈</t>
  </si>
  <si>
    <t>330782908000001504</t>
  </si>
  <si>
    <t>330700140414</t>
  </si>
  <si>
    <t>义乌洪流</t>
  </si>
  <si>
    <t>33078201000620</t>
  </si>
  <si>
    <t>330700119598</t>
  </si>
  <si>
    <t>义乌稽水春晓公园</t>
  </si>
  <si>
    <t>330782908000000012</t>
  </si>
  <si>
    <t>330700327366</t>
  </si>
  <si>
    <t>义乌江南社区</t>
  </si>
  <si>
    <t>330782908000002144</t>
  </si>
  <si>
    <t>330700119605</t>
  </si>
  <si>
    <t>义乌金哥集团北</t>
  </si>
  <si>
    <t>33078201000568</t>
  </si>
  <si>
    <t>330700401810</t>
  </si>
  <si>
    <t>义乌九联四独Y</t>
  </si>
  <si>
    <t>330782500000001805</t>
  </si>
  <si>
    <t>330700352837</t>
  </si>
  <si>
    <t>壁挂式开关电源48V/200A高效系统(50A高效模块)100A室内型</t>
  </si>
  <si>
    <t>义乌乐园</t>
  </si>
  <si>
    <t>33078201000658</t>
  </si>
  <si>
    <t>330700327328</t>
  </si>
  <si>
    <t>义乌雷鸟文化用品公司</t>
  </si>
  <si>
    <t>330782908000002261</t>
  </si>
  <si>
    <t>330700008478</t>
  </si>
  <si>
    <t>330700117521</t>
  </si>
  <si>
    <t>义乌南王店-3</t>
  </si>
  <si>
    <t>330782908000002331</t>
  </si>
  <si>
    <t>330700311673</t>
  </si>
  <si>
    <t>义乌前流南</t>
  </si>
  <si>
    <t>33078200000458</t>
  </si>
  <si>
    <t>330700167400</t>
  </si>
  <si>
    <t>义乌苏溪同裕</t>
  </si>
  <si>
    <t>330782908000002678</t>
  </si>
  <si>
    <t>330700139657</t>
  </si>
  <si>
    <t>义乌塘下洋-2</t>
  </si>
  <si>
    <t>330782908000001529</t>
  </si>
  <si>
    <t>330700343372</t>
  </si>
  <si>
    <t>义乌屋基村东搬迁</t>
  </si>
  <si>
    <t>330782500000001858</t>
  </si>
  <si>
    <t>330700313903</t>
  </si>
  <si>
    <t>义乌西景园南</t>
  </si>
  <si>
    <t>330782500000000071</t>
  </si>
  <si>
    <t>330700302037</t>
  </si>
  <si>
    <t>义乌溪前</t>
  </si>
  <si>
    <t>33078201000572</t>
  </si>
  <si>
    <t>330700146287</t>
  </si>
  <si>
    <t>义乌下店</t>
  </si>
  <si>
    <t>33078201000645</t>
  </si>
  <si>
    <t>330700166949</t>
  </si>
  <si>
    <t>义乌夏演-2</t>
  </si>
  <si>
    <t>330782908000000808</t>
  </si>
  <si>
    <t>330700153628</t>
  </si>
  <si>
    <t>义乌新塘角</t>
  </si>
  <si>
    <t>330782908000000442</t>
  </si>
  <si>
    <t>330700327510</t>
  </si>
  <si>
    <t>义乌徐樟塘南</t>
  </si>
  <si>
    <t>330782010000000828</t>
  </si>
  <si>
    <t>330700318859</t>
  </si>
  <si>
    <t>义乌洋塘边</t>
  </si>
  <si>
    <t>330782010000000718</t>
  </si>
  <si>
    <t>330700322766</t>
  </si>
  <si>
    <t>(杭州中恒)-组合式高频开关电源-48V/600A高效系统(50A高效模块)-300A</t>
  </si>
  <si>
    <t>义乌义亭旺吴桥村西北</t>
  </si>
  <si>
    <t>330782500000000100</t>
  </si>
  <si>
    <t>330700157037</t>
  </si>
  <si>
    <t>义乌赵朱</t>
  </si>
  <si>
    <t>330782908000001478</t>
  </si>
  <si>
    <t>330700107418</t>
  </si>
  <si>
    <t>磐安尖山楼下宅-2</t>
  </si>
  <si>
    <t>330727908000000153</t>
  </si>
  <si>
    <t>330700140859</t>
  </si>
  <si>
    <t>330700115021</t>
  </si>
  <si>
    <t>兰溪黄店垫塘边村</t>
  </si>
  <si>
    <t>330781908000000929</t>
  </si>
  <si>
    <t>330700106039</t>
  </si>
  <si>
    <t>兰溪王铁店</t>
  </si>
  <si>
    <t>330781908000000332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</si>
</sst>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0"/>
    <numFmt numFmtId="178" formatCode="#,##0.0000"/>
    <numFmt numFmtId="179" formatCode="0.000_ "/>
    <numFmt numFmtId="180" formatCode="0.00_);[Red]\(0.00\)"/>
    <numFmt numFmtId="181" formatCode="0.0_);[Red]\(0.0\)"/>
    <numFmt numFmtId="182" formatCode="0.000_);[Red]\(0.000\)"/>
    <numFmt numFmtId="183" formatCode="0_);[Red]\(0\)"/>
  </numFmts>
  <fonts count="39">
    <font>
      <sz val="11"/>
      <color theme="1"/>
      <name val="宋体"/>
      <charset val="134"/>
      <scheme val="minor"/>
    </font>
    <font>
      <b/>
      <sz val="11"/>
      <name val="仿宋"/>
      <charset val="134"/>
    </font>
    <font>
      <b/>
      <sz val="11"/>
      <color rgb="FF000000"/>
      <name val="仿宋"/>
      <charset val="134"/>
    </font>
    <font>
      <sz val="11"/>
      <color theme="1"/>
      <name val="仿宋"/>
      <charset val="134"/>
    </font>
    <font>
      <sz val="11"/>
      <color indexed="8"/>
      <name val="仿宋"/>
      <charset val="134"/>
    </font>
    <font>
      <sz val="11"/>
      <color rgb="FF000000"/>
      <name val="仿宋"/>
      <charset val="134"/>
    </font>
    <font>
      <b/>
      <sz val="9"/>
      <name val="宋体"/>
      <charset val="134"/>
    </font>
    <font>
      <sz val="9"/>
      <name val="宋体"/>
      <charset val="134"/>
    </font>
    <font>
      <sz val="9"/>
      <color rgb="FFFF0000"/>
      <name val="宋体"/>
      <charset val="134"/>
    </font>
    <font>
      <sz val="11"/>
      <name val="仿宋"/>
      <charset val="134"/>
    </font>
    <font>
      <b/>
      <sz val="10"/>
      <color theme="1"/>
      <name val="华文细黑"/>
      <charset val="134"/>
    </font>
    <font>
      <sz val="10"/>
      <color theme="1"/>
      <name val="华文细黑"/>
      <charset val="134"/>
    </font>
    <font>
      <sz val="10"/>
      <name val="华文细黑"/>
      <charset val="134"/>
    </font>
    <font>
      <sz val="10"/>
      <color rgb="FF333333"/>
      <name val="华文细黑"/>
      <charset val="134"/>
    </font>
    <font>
      <b/>
      <sz val="11"/>
      <color theme="1"/>
      <name val="华文细黑"/>
      <charset val="134"/>
    </font>
    <font>
      <sz val="11"/>
      <color theme="1"/>
      <name val="华文细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2"/>
      <name val="宋体"/>
      <charset val="134"/>
    </font>
    <font>
      <b/>
      <sz val="9"/>
      <name val="宋体"/>
      <charset val="134"/>
    </font>
    <font>
      <sz val="9"/>
      <name val="宋体"/>
      <charset val="134"/>
    </font>
  </fonts>
  <fills count="34">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5" borderId="2"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3" applyNumberFormat="0" applyFill="0" applyAlignment="0" applyProtection="0">
      <alignment vertical="center"/>
    </xf>
    <xf numFmtId="0" fontId="22" fillId="0" borderId="3" applyNumberFormat="0" applyFill="0" applyAlignment="0" applyProtection="0">
      <alignment vertical="center"/>
    </xf>
    <xf numFmtId="0" fontId="23" fillId="0" borderId="4" applyNumberFormat="0" applyFill="0" applyAlignment="0" applyProtection="0">
      <alignment vertical="center"/>
    </xf>
    <xf numFmtId="0" fontId="23" fillId="0" borderId="0" applyNumberFormat="0" applyFill="0" applyBorder="0" applyAlignment="0" applyProtection="0">
      <alignment vertical="center"/>
    </xf>
    <xf numFmtId="0" fontId="24" fillId="6" borderId="5" applyNumberFormat="0" applyAlignment="0" applyProtection="0">
      <alignment vertical="center"/>
    </xf>
    <xf numFmtId="0" fontId="25" fillId="7" borderId="6" applyNumberFormat="0" applyAlignment="0" applyProtection="0">
      <alignment vertical="center"/>
    </xf>
    <xf numFmtId="0" fontId="26" fillId="7" borderId="5" applyNumberFormat="0" applyAlignment="0" applyProtection="0">
      <alignment vertical="center"/>
    </xf>
    <xf numFmtId="0" fontId="27" fillId="8" borderId="7" applyNumberFormat="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3" fillId="15" borderId="0" applyNumberFormat="0" applyBorder="0" applyAlignment="0" applyProtection="0">
      <alignment vertical="center"/>
    </xf>
    <xf numFmtId="0" fontId="33" fillId="4"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3"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0" fillId="0" borderId="0"/>
    <xf numFmtId="0" fontId="35" fillId="0" borderId="0"/>
    <xf numFmtId="0" fontId="36" fillId="0" borderId="0" applyBorder="0"/>
    <xf numFmtId="0" fontId="0" fillId="0" borderId="0">
      <alignment vertical="center"/>
    </xf>
    <xf numFmtId="0" fontId="0" fillId="0" borderId="0"/>
    <xf numFmtId="0" fontId="0" fillId="0" borderId="0"/>
    <xf numFmtId="0" fontId="0" fillId="0" borderId="0"/>
    <xf numFmtId="0" fontId="0" fillId="0" borderId="0"/>
  </cellStyleXfs>
  <cellXfs count="112">
    <xf numFmtId="0" fontId="0" fillId="0" borderId="0" xfId="0">
      <alignment vertical="center"/>
    </xf>
    <xf numFmtId="0" fontId="0" fillId="0" borderId="0" xfId="0" applyFill="1" applyAlignment="1"/>
    <xf numFmtId="0" fontId="0" fillId="0" borderId="0" xfId="0" applyFill="1" applyAlignment="1">
      <alignment horizontal="center"/>
    </xf>
    <xf numFmtId="0" fontId="0" fillId="0" borderId="0" xfId="0" applyNumberFormat="1" applyFill="1" applyAlignment="1">
      <alignment horizontal="center" vertical="center"/>
    </xf>
    <xf numFmtId="0" fontId="0" fillId="0" borderId="0" xfId="0" applyFill="1" applyAlignment="1">
      <alignment horizontal="left"/>
    </xf>
    <xf numFmtId="0" fontId="1"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0" fontId="2"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0" xfId="56"/>
    <xf numFmtId="0" fontId="3" fillId="0" borderId="0" xfId="56" applyFont="1"/>
    <xf numFmtId="0" fontId="0" fillId="0" borderId="0" xfId="56" applyAlignment="1">
      <alignment horizontal="center"/>
    </xf>
    <xf numFmtId="49" fontId="0" fillId="0" borderId="0" xfId="56" applyNumberFormat="1" applyAlignment="1">
      <alignment horizontal="center"/>
    </xf>
    <xf numFmtId="0" fontId="0" fillId="0" borderId="0" xfId="56" applyAlignment="1">
      <alignment horizontal="left"/>
    </xf>
    <xf numFmtId="0" fontId="1" fillId="0" borderId="1" xfId="56" applyFont="1" applyBorder="1" applyAlignment="1">
      <alignment horizontal="center" vertical="center"/>
    </xf>
    <xf numFmtId="49" fontId="2" fillId="0" borderId="1" xfId="56" applyNumberFormat="1" applyFont="1" applyBorder="1" applyAlignment="1">
      <alignment horizontal="center" vertical="center" wrapText="1"/>
    </xf>
    <xf numFmtId="0" fontId="1" fillId="0" borderId="1" xfId="56" applyFont="1" applyBorder="1" applyAlignment="1">
      <alignment horizontal="center" vertical="center" wrapText="1"/>
    </xf>
    <xf numFmtId="0" fontId="2" fillId="0" borderId="1" xfId="56" applyFont="1" applyBorder="1" applyAlignment="1">
      <alignment horizontal="center" vertical="center" wrapText="1"/>
    </xf>
    <xf numFmtId="0" fontId="3" fillId="0" borderId="1" xfId="56" applyFont="1" applyBorder="1" applyAlignment="1">
      <alignment horizontal="left"/>
    </xf>
    <xf numFmtId="49" fontId="3" fillId="0" borderId="1" xfId="56" applyNumberFormat="1" applyFont="1" applyBorder="1" applyAlignment="1">
      <alignment horizontal="center"/>
    </xf>
    <xf numFmtId="0" fontId="3" fillId="0" borderId="1" xfId="56" applyFont="1" applyBorder="1" applyAlignment="1">
      <alignment horizontal="center"/>
    </xf>
    <xf numFmtId="0" fontId="4" fillId="0" borderId="1" xfId="0" applyFont="1" applyFill="1" applyBorder="1" applyAlignment="1">
      <alignment horizontal="left" vertical="center"/>
    </xf>
    <xf numFmtId="0" fontId="4" fillId="0" borderId="1" xfId="0" applyFont="1" applyFill="1" applyBorder="1" applyAlignment="1">
      <alignment horizontal="center"/>
    </xf>
    <xf numFmtId="0" fontId="4" fillId="0" borderId="1" xfId="0" applyFont="1" applyFill="1" applyBorder="1" applyAlignment="1">
      <alignment horizontal="center" vertical="center"/>
    </xf>
    <xf numFmtId="0" fontId="3" fillId="0" borderId="1" xfId="56" applyFont="1" applyFill="1" applyBorder="1" applyAlignment="1">
      <alignment horizontal="center"/>
    </xf>
    <xf numFmtId="176"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77" fontId="4" fillId="0" borderId="1" xfId="0" applyNumberFormat="1" applyFont="1" applyFill="1" applyBorder="1" applyAlignment="1"/>
    <xf numFmtId="0" fontId="4" fillId="0" borderId="1" xfId="0" applyFont="1" applyFill="1" applyBorder="1" applyAlignment="1">
      <alignment vertical="center"/>
    </xf>
    <xf numFmtId="0" fontId="3" fillId="0" borderId="1" xfId="56" applyFont="1" applyBorder="1"/>
    <xf numFmtId="178" fontId="4" fillId="0" borderId="1" xfId="0" applyNumberFormat="1" applyFont="1" applyFill="1" applyBorder="1" applyAlignment="1"/>
    <xf numFmtId="4" fontId="4" fillId="0" borderId="1" xfId="0" applyNumberFormat="1" applyFont="1" applyFill="1" applyBorder="1" applyAlignment="1"/>
    <xf numFmtId="0" fontId="3" fillId="0" borderId="1" xfId="56" applyFont="1" applyFill="1" applyBorder="1"/>
    <xf numFmtId="0" fontId="3" fillId="0" borderId="1" xfId="56" applyFont="1" applyFill="1" applyBorder="1" applyAlignment="1">
      <alignment horizontal="left"/>
    </xf>
    <xf numFmtId="0" fontId="6" fillId="0" borderId="0" xfId="0" applyFont="1" applyAlignment="1">
      <alignment horizontal="left" vertical="center"/>
    </xf>
    <xf numFmtId="0" fontId="7" fillId="0" borderId="0" xfId="0" applyFont="1" applyAlignment="1">
      <alignment horizontal="left" vertical="center"/>
    </xf>
    <xf numFmtId="0" fontId="8" fillId="0" borderId="0" xfId="0" applyFont="1" applyAlignment="1">
      <alignment horizontal="left" vertical="center"/>
    </xf>
    <xf numFmtId="0" fontId="7" fillId="0" borderId="0" xfId="0" applyNumberFormat="1" applyFont="1" applyAlignment="1">
      <alignment horizontal="left" vertical="center"/>
    </xf>
    <xf numFmtId="0" fontId="6" fillId="2" borderId="1" xfId="52" applyFont="1" applyFill="1" applyBorder="1" applyAlignment="1">
      <alignment horizontal="left" vertical="center" wrapText="1"/>
    </xf>
    <xf numFmtId="0" fontId="6" fillId="3" borderId="1" xfId="52" applyNumberFormat="1" applyFont="1" applyFill="1" applyBorder="1" applyAlignment="1">
      <alignment horizontal="left" vertical="center" wrapText="1"/>
    </xf>
    <xf numFmtId="0" fontId="6" fillId="3" borderId="1" xfId="52" applyFont="1" applyFill="1" applyBorder="1" applyAlignment="1">
      <alignment horizontal="left" vertical="center" wrapText="1"/>
    </xf>
    <xf numFmtId="0" fontId="7" fillId="0" borderId="1" xfId="0" applyFont="1" applyBorder="1" applyAlignment="1">
      <alignment horizontal="left" vertical="center"/>
    </xf>
    <xf numFmtId="49" fontId="7" fillId="0" borderId="1" xfId="0" applyNumberFormat="1" applyFont="1" applyBorder="1" applyAlignment="1">
      <alignment horizontal="left" vertical="center"/>
    </xf>
    <xf numFmtId="0" fontId="6" fillId="0" borderId="1" xfId="52" applyFont="1" applyFill="1" applyBorder="1" applyAlignment="1">
      <alignment horizontal="left" vertical="center" wrapText="1"/>
    </xf>
    <xf numFmtId="0" fontId="6" fillId="4" borderId="1" xfId="52" applyFont="1" applyFill="1" applyBorder="1" applyAlignment="1">
      <alignment horizontal="left" vertical="center" wrapText="1"/>
    </xf>
    <xf numFmtId="179" fontId="7" fillId="0" borderId="1" xfId="0" applyNumberFormat="1" applyFont="1" applyBorder="1" applyAlignment="1">
      <alignment horizontal="left" vertical="center"/>
    </xf>
    <xf numFmtId="9" fontId="7" fillId="0" borderId="1" xfId="0" applyNumberFormat="1" applyFont="1" applyBorder="1" applyAlignment="1">
      <alignment horizontal="left" vertical="center"/>
    </xf>
    <xf numFmtId="0" fontId="7" fillId="0" borderId="1" xfId="0" applyFont="1" applyBorder="1" applyAlignment="1">
      <alignment vertical="center"/>
    </xf>
    <xf numFmtId="0" fontId="8" fillId="0" borderId="1" xfId="0" applyFont="1" applyBorder="1" applyAlignment="1">
      <alignment horizontal="left" vertical="center"/>
    </xf>
    <xf numFmtId="49" fontId="8" fillId="0" borderId="1" xfId="0" applyNumberFormat="1" applyFont="1" applyBorder="1" applyAlignment="1">
      <alignment horizontal="left" vertical="center"/>
    </xf>
    <xf numFmtId="179" fontId="8" fillId="0" borderId="1" xfId="0" applyNumberFormat="1" applyFont="1" applyBorder="1" applyAlignment="1">
      <alignment horizontal="left" vertical="center"/>
    </xf>
    <xf numFmtId="0" fontId="9" fillId="0" borderId="0" xfId="0" applyFont="1" applyAlignment="1">
      <alignment horizontal="left"/>
    </xf>
    <xf numFmtId="0" fontId="10" fillId="0" borderId="1" xfId="52" applyFont="1" applyFill="1" applyBorder="1" applyAlignment="1">
      <alignment horizontal="left" vertical="center"/>
    </xf>
    <xf numFmtId="0" fontId="10" fillId="0" borderId="1" xfId="52" applyFont="1" applyFill="1" applyBorder="1" applyAlignment="1">
      <alignment horizontal="left" vertical="center" wrapText="1"/>
    </xf>
    <xf numFmtId="0" fontId="11" fillId="0" borderId="1" xfId="52" applyFont="1" applyFill="1" applyBorder="1" applyAlignment="1">
      <alignment horizontal="left" vertical="center"/>
    </xf>
    <xf numFmtId="0" fontId="11"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11" fillId="0" borderId="1" xfId="52" applyFont="1" applyFill="1" applyBorder="1" applyAlignment="1">
      <alignment horizontal="left" vertical="center" wrapText="1"/>
    </xf>
    <xf numFmtId="9" fontId="11" fillId="0" borderId="1" xfId="52" applyNumberFormat="1" applyFont="1" applyFill="1" applyBorder="1" applyAlignment="1">
      <alignment horizontal="left" vertical="center"/>
    </xf>
    <xf numFmtId="9" fontId="11" fillId="0" borderId="1" xfId="0" applyNumberFormat="1" applyFont="1" applyFill="1" applyBorder="1" applyAlignment="1">
      <alignment horizontal="left" vertical="center"/>
    </xf>
    <xf numFmtId="0" fontId="12" fillId="0" borderId="1" xfId="0" applyFont="1" applyFill="1" applyBorder="1" applyAlignment="1">
      <alignment horizontal="left" vertical="center"/>
    </xf>
    <xf numFmtId="0" fontId="11" fillId="0" borderId="1" xfId="0" applyFont="1" applyFill="1" applyBorder="1" applyAlignment="1">
      <alignment horizontal="left" vertical="center"/>
    </xf>
    <xf numFmtId="0" fontId="11" fillId="0" borderId="1" xfId="52" applyFont="1" applyFill="1" applyBorder="1" applyAlignment="1">
      <alignment horizontal="left" vertical="center"/>
    </xf>
    <xf numFmtId="0" fontId="11" fillId="0" borderId="1" xfId="52" applyNumberFormat="1" applyFont="1" applyFill="1" applyBorder="1" applyAlignment="1">
      <alignment horizontal="left" vertical="center"/>
    </xf>
    <xf numFmtId="9" fontId="11" fillId="0" borderId="1" xfId="52" applyNumberFormat="1" applyFont="1" applyFill="1" applyBorder="1" applyAlignment="1">
      <alignment horizontal="left" vertical="center"/>
    </xf>
    <xf numFmtId="0" fontId="12" fillId="0" borderId="1" xfId="0" applyFont="1" applyFill="1" applyBorder="1" applyAlignment="1">
      <alignment horizontal="left" vertical="center" wrapText="1"/>
    </xf>
    <xf numFmtId="0" fontId="11" fillId="0" borderId="1" xfId="52" applyFont="1" applyFill="1" applyBorder="1" applyAlignment="1">
      <alignment horizontal="left" vertical="center" wrapText="1"/>
    </xf>
    <xf numFmtId="0" fontId="11" fillId="0" borderId="1" xfId="0" applyFont="1" applyFill="1" applyBorder="1" applyAlignment="1">
      <alignment horizontal="left"/>
    </xf>
    <xf numFmtId="0" fontId="11" fillId="0" borderId="1" xfId="0" applyFont="1" applyFill="1" applyBorder="1" applyAlignment="1">
      <alignment horizontal="left"/>
    </xf>
    <xf numFmtId="180" fontId="10" fillId="0" borderId="1" xfId="0" applyNumberFormat="1" applyFont="1" applyFill="1" applyBorder="1" applyAlignment="1">
      <alignment horizontal="left" vertical="center"/>
    </xf>
    <xf numFmtId="180" fontId="11" fillId="0" borderId="1" xfId="0" applyNumberFormat="1" applyFont="1" applyFill="1" applyBorder="1" applyAlignment="1">
      <alignment horizontal="left" vertical="center"/>
    </xf>
    <xf numFmtId="2" fontId="12" fillId="0" borderId="1" xfId="0" applyNumberFormat="1" applyFont="1" applyFill="1" applyBorder="1" applyAlignment="1">
      <alignment horizontal="left" vertical="center"/>
    </xf>
    <xf numFmtId="2" fontId="11" fillId="0" borderId="1" xfId="0" applyNumberFormat="1" applyFont="1" applyFill="1" applyBorder="1" applyAlignment="1">
      <alignment horizontal="left" vertical="center"/>
    </xf>
    <xf numFmtId="0" fontId="13"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2" fontId="12" fillId="0" borderId="1" xfId="0" applyNumberFormat="1" applyFont="1" applyFill="1" applyBorder="1" applyAlignment="1">
      <alignment horizontal="left"/>
    </xf>
    <xf numFmtId="2" fontId="11" fillId="0" borderId="1" xfId="0" applyNumberFormat="1" applyFont="1" applyFill="1" applyBorder="1" applyAlignment="1">
      <alignment horizontal="left"/>
    </xf>
    <xf numFmtId="0" fontId="11" fillId="0" borderId="1" xfId="52" applyFont="1" applyFill="1" applyBorder="1" applyAlignment="1">
      <alignment horizontal="left"/>
    </xf>
    <xf numFmtId="0" fontId="11" fillId="0" borderId="1" xfId="53" applyFont="1" applyFill="1" applyBorder="1" applyAlignment="1">
      <alignment horizontal="left" vertical="center"/>
    </xf>
    <xf numFmtId="0" fontId="11" fillId="0" borderId="1" xfId="53" applyFont="1" applyFill="1" applyBorder="1" applyAlignment="1">
      <alignment horizontal="left" vertical="center" wrapText="1"/>
    </xf>
    <xf numFmtId="181" fontId="11" fillId="0" borderId="1" xfId="53" applyNumberFormat="1" applyFont="1" applyFill="1" applyBorder="1" applyAlignment="1">
      <alignment horizontal="left" vertical="center" wrapText="1"/>
    </xf>
    <xf numFmtId="182" fontId="11" fillId="0" borderId="1" xfId="53" applyNumberFormat="1" applyFont="1" applyFill="1" applyBorder="1" applyAlignment="1">
      <alignment horizontal="left" vertical="center" wrapText="1"/>
    </xf>
    <xf numFmtId="9" fontId="12" fillId="0" borderId="1" xfId="55" applyNumberFormat="1" applyFont="1" applyFill="1" applyBorder="1" applyAlignment="1">
      <alignment horizontal="left" vertical="center"/>
    </xf>
    <xf numFmtId="9" fontId="12" fillId="0" borderId="1" xfId="53" applyNumberFormat="1" applyFont="1" applyFill="1" applyBorder="1" applyAlignment="1">
      <alignment horizontal="left" vertical="center" wrapText="1"/>
    </xf>
    <xf numFmtId="0" fontId="12" fillId="0" borderId="1" xfId="53" applyFont="1" applyFill="1" applyBorder="1" applyAlignment="1">
      <alignment horizontal="left" vertical="center" wrapText="1"/>
    </xf>
    <xf numFmtId="9" fontId="12" fillId="0" borderId="1" xfId="0" applyNumberFormat="1" applyFont="1" applyFill="1" applyBorder="1" applyAlignment="1">
      <alignment horizontal="left" vertical="center"/>
    </xf>
    <xf numFmtId="0" fontId="11" fillId="0" borderId="1" xfId="52" applyFont="1" applyFill="1" applyBorder="1" applyAlignment="1">
      <alignment horizontal="left"/>
    </xf>
    <xf numFmtId="0" fontId="11" fillId="0" borderId="1" xfId="0" applyNumberFormat="1" applyFont="1" applyFill="1" applyBorder="1" applyAlignment="1" applyProtection="1">
      <alignment horizontal="left" vertical="center"/>
    </xf>
    <xf numFmtId="180" fontId="11" fillId="0" borderId="1" xfId="0" applyNumberFormat="1" applyFont="1" applyFill="1" applyBorder="1" applyAlignment="1" applyProtection="1">
      <alignment horizontal="left" vertical="center"/>
    </xf>
    <xf numFmtId="2" fontId="12" fillId="0" borderId="1" xfId="0" applyNumberFormat="1" applyFont="1" applyFill="1" applyBorder="1" applyAlignment="1" applyProtection="1">
      <alignment horizontal="left"/>
    </xf>
    <xf numFmtId="0" fontId="11" fillId="0" borderId="1" xfId="53" applyFont="1" applyFill="1" applyBorder="1" applyAlignment="1">
      <alignment horizontal="left" vertical="center" wrapText="1"/>
    </xf>
    <xf numFmtId="0" fontId="13" fillId="0" borderId="1" xfId="0" applyFont="1" applyFill="1" applyBorder="1" applyAlignment="1">
      <alignment horizontal="left" vertical="center"/>
    </xf>
    <xf numFmtId="0" fontId="11" fillId="0" borderId="1" xfId="54" applyFont="1" applyFill="1" applyBorder="1" applyAlignment="1">
      <alignment horizontal="left" vertical="center"/>
    </xf>
    <xf numFmtId="2" fontId="11" fillId="0" borderId="1" xfId="0" applyNumberFormat="1" applyFont="1" applyFill="1" applyBorder="1" applyAlignment="1" applyProtection="1">
      <alignment horizontal="left"/>
    </xf>
    <xf numFmtId="49" fontId="0" fillId="0" borderId="0" xfId="0" applyNumberFormat="1" applyAlignment="1">
      <alignment horizontal="center" vertical="center"/>
    </xf>
    <xf numFmtId="183" fontId="0" fillId="0" borderId="0" xfId="0" applyNumberFormat="1" applyAlignment="1">
      <alignment horizontal="center" vertical="center"/>
    </xf>
    <xf numFmtId="180" fontId="0" fillId="0" borderId="0" xfId="0" applyNumberFormat="1" applyAlignment="1">
      <alignment horizontal="center" vertical="center"/>
    </xf>
    <xf numFmtId="10" fontId="0" fillId="0" borderId="0" xfId="0" applyNumberFormat="1" applyAlignment="1">
      <alignment horizontal="center" vertical="center"/>
    </xf>
    <xf numFmtId="49" fontId="14" fillId="0" borderId="1" xfId="0" applyNumberFormat="1" applyFont="1" applyBorder="1" applyAlignment="1">
      <alignment horizontal="center" vertical="center"/>
    </xf>
    <xf numFmtId="183" fontId="14" fillId="0" borderId="1" xfId="0" applyNumberFormat="1" applyFont="1" applyBorder="1" applyAlignment="1">
      <alignment horizontal="center" vertical="center"/>
    </xf>
    <xf numFmtId="180" fontId="14" fillId="0" borderId="1" xfId="0" applyNumberFormat="1" applyFont="1" applyBorder="1" applyAlignment="1">
      <alignment horizontal="center" vertical="center"/>
    </xf>
    <xf numFmtId="10" fontId="14" fillId="0" borderId="1" xfId="0" applyNumberFormat="1" applyFont="1" applyBorder="1" applyAlignment="1">
      <alignment horizontal="center" vertical="center"/>
    </xf>
    <xf numFmtId="49" fontId="15" fillId="0" borderId="1" xfId="0" applyNumberFormat="1" applyFont="1" applyBorder="1" applyAlignment="1">
      <alignment horizontal="center" vertical="center"/>
    </xf>
    <xf numFmtId="183" fontId="15" fillId="0" borderId="1" xfId="0" applyNumberFormat="1" applyFont="1" applyBorder="1" applyAlignment="1">
      <alignment horizontal="center" vertical="center"/>
    </xf>
    <xf numFmtId="180" fontId="15" fillId="0" borderId="1" xfId="0" applyNumberFormat="1" applyFont="1" applyBorder="1" applyAlignment="1">
      <alignment horizontal="center" vertical="center"/>
    </xf>
    <xf numFmtId="10" fontId="15" fillId="0" borderId="1" xfId="0" applyNumberFormat="1" applyFont="1" applyFill="1" applyBorder="1" applyAlignment="1">
      <alignment horizontal="center" vertical="center"/>
    </xf>
    <xf numFmtId="49" fontId="15" fillId="0" borderId="1" xfId="0" applyNumberFormat="1" applyFont="1" applyFill="1" applyBorder="1" applyAlignment="1">
      <alignment horizontal="center" vertical="center"/>
    </xf>
    <xf numFmtId="49" fontId="3" fillId="0" borderId="1" xfId="56" applyNumberFormat="1" applyFont="1" applyBorder="1" applyAlignment="1" quotePrefix="1">
      <alignment horizontal="center"/>
    </xf>
    <xf numFmtId="0" fontId="0" fillId="0" borderId="0" xfId="0" applyFill="1" applyAlignment="1" quotePrefix="1">
      <alignment horizontal="left"/>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 name="0,0_x000d__x000a_NA_x000d__x000a__目录-专家研讨结果0810310000000000_目录-专家研讨结果081110老猫 2" xfId="50"/>
    <cellStyle name="常规 7" xfId="51"/>
    <cellStyle name="常规 2" xfId="52"/>
    <cellStyle name="常规 2 2" xfId="53"/>
    <cellStyle name="常规 3 2" xfId="54"/>
    <cellStyle name="常规 4" xfId="55"/>
    <cellStyle name="常规 3" xfId="56"/>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externalLink" Target="externalLinks/externalLink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6-5CC6-11CF-8D67-00AA00BDCE1D}" r:id="rId1" ax:persistence="persistStreamInit"/>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365125</xdr:colOff>
          <xdr:row>2</xdr:row>
          <xdr:rowOff>184150</xdr:rowOff>
        </xdr:to>
        <xdr:sp>
          <xdr:nvSpPr>
            <xdr:cNvPr id="12289" name="Host Control  1" hidden="1">
              <a:extLst>
                <a:ext uri="{63B3BB69-23CF-44E3-9099-C40C66FF867C}">
                  <a14:compatExt spid="_x0000_s12289"/>
                </a:ext>
              </a:extLst>
            </xdr:cNvPr>
            <xdr:cNvSpPr/>
          </xdr:nvSpPr>
          <xdr:spPr>
            <a:xfrm>
              <a:off x="0" y="419100"/>
              <a:ext cx="365125" cy="184150"/>
            </a:xfrm>
            <a:prstGeom prst="rect">
              <a:avLst/>
            </a:prstGeom>
          </xdr:spPr>
        </xdr:sp>
        <xdr:clientData/>
      </xdr:twoCellAnchor>
    </mc:Choice>
    <mc:Fallback/>
  </mc:AlternateContent>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104775</xdr:colOff>
      <xdr:row>0</xdr:row>
      <xdr:rowOff>104775</xdr:rowOff>
    </xdr:to>
    <xdr:pic>
      <xdr:nvPicPr>
        <xdr:cNvPr id="2" name="Picture 494"/>
        <xdr:cNvPicPr>
          <a:picLocks noChangeAspect="1"/>
        </xdr:cNvPicPr>
      </xdr:nvPicPr>
      <xdr:blipFill>
        <a:blip r:embed="rId1" r:link="rId2"/>
        <a:stretch>
          <a:fillRect/>
        </a:stretch>
      </xdr:blipFill>
      <xdr:spPr>
        <a:xfrm>
          <a:off x="0" y="0"/>
          <a:ext cx="104775" cy="104775"/>
        </a:xfrm>
        <a:prstGeom prst="rect">
          <a:avLst/>
        </a:prstGeom>
        <a:noFill/>
        <a:ln w="9525">
          <a:noFill/>
        </a:ln>
      </xdr:spPr>
    </xdr:pic>
    <xdr:clientData/>
  </xdr:twoCellAnchor>
  <xdr:twoCellAnchor editAs="oneCell">
    <xdr:from>
      <xdr:col>0</xdr:col>
      <xdr:colOff>0</xdr:colOff>
      <xdr:row>0</xdr:row>
      <xdr:rowOff>0</xdr:rowOff>
    </xdr:from>
    <xdr:to>
      <xdr:col>0</xdr:col>
      <xdr:colOff>104775</xdr:colOff>
      <xdr:row>0</xdr:row>
      <xdr:rowOff>104775</xdr:rowOff>
    </xdr:to>
    <xdr:pic>
      <xdr:nvPicPr>
        <xdr:cNvPr id="54" name="Picture 90"/>
        <xdr:cNvPicPr>
          <a:picLocks noChangeAspect="1"/>
        </xdr:cNvPicPr>
      </xdr:nvPicPr>
      <xdr:blipFill>
        <a:blip r:embed="rId3" r:link="rId2"/>
        <a:stretch>
          <a:fillRect/>
        </a:stretch>
      </xdr:blipFill>
      <xdr:spPr>
        <a:xfrm>
          <a:off x="0" y="0"/>
          <a:ext cx="104775" cy="104775"/>
        </a:xfrm>
        <a:prstGeom prst="rect">
          <a:avLst/>
        </a:prstGeom>
        <a:noFill/>
        <a:ln w="9525">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24494;&#20449;\WeChat%20Files\yangtong8328\FileStorage\File\2025-05\2025&#24180;&#31532;8&#25209;&#38598;&#20013;&#22788;&#32622;&#29289;&#36164;&#36164;&#20135;&#20449;&#24687;&#28165;&#21333;&#23548;&#20837;&#2716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汇总"/>
      <sheetName val="清单"/>
      <sheetName val="物资价格"/>
    </sheetNames>
    <sheetDataSet>
      <sheetData sheetId="0" refreshError="1"/>
      <sheetData sheetId="1" refreshError="1">
        <row r="1">
          <cell r="D1" t="str">
            <v>*资产类别名称</v>
          </cell>
          <cell r="E1" t="str">
            <v>*资产原值（元，不含税）</v>
          </cell>
          <cell r="F1" t="str">
            <v>*资产净值（元，不含税）</v>
          </cell>
          <cell r="G1" t="str">
            <v>*资产数量</v>
          </cell>
          <cell r="H1" t="str">
            <v>*计量单位</v>
          </cell>
        </row>
        <row r="2">
          <cell r="D2" t="str">
            <v>2P及2P以下成套空调</v>
          </cell>
          <cell r="E2">
            <v>4675.92</v>
          </cell>
          <cell r="F2">
            <v>140.28</v>
          </cell>
          <cell r="G2">
            <v>1</v>
          </cell>
          <cell r="H2" t="str">
            <v>台</v>
          </cell>
        </row>
        <row r="3">
          <cell r="D3" t="str">
            <v>2P及2P以下成套空调</v>
          </cell>
          <cell r="E3">
            <v>4581.34</v>
          </cell>
          <cell r="F3">
            <v>137.44</v>
          </cell>
          <cell r="G3">
            <v>1</v>
          </cell>
          <cell r="H3" t="str">
            <v>台</v>
          </cell>
        </row>
        <row r="4">
          <cell r="D4" t="str">
            <v>2P及2P以下成套空调</v>
          </cell>
          <cell r="E4">
            <v>6020.27</v>
          </cell>
          <cell r="F4">
            <v>910.64</v>
          </cell>
          <cell r="G4">
            <v>1</v>
          </cell>
          <cell r="H4" t="str">
            <v>台</v>
          </cell>
        </row>
        <row r="5">
          <cell r="D5" t="str">
            <v>2P及2P以下成套空调</v>
          </cell>
          <cell r="E5">
            <v>4409.26</v>
          </cell>
          <cell r="F5">
            <v>132.28</v>
          </cell>
          <cell r="G5">
            <v>1</v>
          </cell>
          <cell r="H5" t="str">
            <v>台</v>
          </cell>
        </row>
        <row r="6">
          <cell r="D6" t="str">
            <v>2P及2P以下成套空调</v>
          </cell>
          <cell r="E6">
            <v>5372.81</v>
          </cell>
          <cell r="F6">
            <v>161.18</v>
          </cell>
          <cell r="G6">
            <v>1</v>
          </cell>
          <cell r="H6" t="str">
            <v>台</v>
          </cell>
        </row>
        <row r="7">
          <cell r="D7" t="str">
            <v>3P空调室内外成套</v>
          </cell>
          <cell r="E7">
            <v>5626.74</v>
          </cell>
          <cell r="F7">
            <v>168.8</v>
          </cell>
          <cell r="G7">
            <v>1</v>
          </cell>
          <cell r="H7" t="str">
            <v>台</v>
          </cell>
        </row>
        <row r="8">
          <cell r="D8" t="str">
            <v>3P空调室内外成套</v>
          </cell>
          <cell r="E8">
            <v>6302.9</v>
          </cell>
          <cell r="F8">
            <v>868.41</v>
          </cell>
          <cell r="G8">
            <v>1</v>
          </cell>
          <cell r="H8" t="str">
            <v>台</v>
          </cell>
        </row>
        <row r="9">
          <cell r="D9" t="str">
            <v>3P空调室内外成套</v>
          </cell>
          <cell r="E9">
            <v>315</v>
          </cell>
          <cell r="F9">
            <v>9.45</v>
          </cell>
          <cell r="G9">
            <v>1</v>
          </cell>
          <cell r="H9" t="str">
            <v>台</v>
          </cell>
        </row>
        <row r="10">
          <cell r="D10" t="str">
            <v>3P空调室内外成套</v>
          </cell>
          <cell r="E10">
            <v>315</v>
          </cell>
          <cell r="F10">
            <v>9.45</v>
          </cell>
          <cell r="G10">
            <v>1</v>
          </cell>
          <cell r="H10" t="str">
            <v>台</v>
          </cell>
        </row>
        <row r="11">
          <cell r="D11" t="str">
            <v>3P空调室内外成套</v>
          </cell>
          <cell r="E11">
            <v>7693.15</v>
          </cell>
          <cell r="F11">
            <v>230.79</v>
          </cell>
          <cell r="G11">
            <v>1</v>
          </cell>
          <cell r="H11" t="str">
            <v>台</v>
          </cell>
        </row>
        <row r="12">
          <cell r="D12" t="str">
            <v>3P空调室内外成套</v>
          </cell>
          <cell r="E12">
            <v>500</v>
          </cell>
          <cell r="F12">
            <v>15</v>
          </cell>
          <cell r="G12">
            <v>1</v>
          </cell>
          <cell r="H12" t="str">
            <v>台</v>
          </cell>
        </row>
        <row r="13">
          <cell r="D13" t="str">
            <v>3P空调室内外成套</v>
          </cell>
          <cell r="E13">
            <v>7269.61</v>
          </cell>
          <cell r="F13">
            <v>218.09</v>
          </cell>
          <cell r="G13">
            <v>1</v>
          </cell>
          <cell r="H13" t="str">
            <v>台</v>
          </cell>
        </row>
        <row r="14">
          <cell r="D14" t="str">
            <v>3P空调室内外成套</v>
          </cell>
          <cell r="E14">
            <v>400</v>
          </cell>
          <cell r="F14">
            <v>12</v>
          </cell>
          <cell r="G14">
            <v>1</v>
          </cell>
          <cell r="H14" t="str">
            <v>台</v>
          </cell>
        </row>
        <row r="15">
          <cell r="D15" t="str">
            <v>3P空调室内外成套</v>
          </cell>
          <cell r="E15">
            <v>231.75</v>
          </cell>
          <cell r="F15">
            <v>6.95</v>
          </cell>
          <cell r="G15">
            <v>1</v>
          </cell>
          <cell r="H15" t="str">
            <v>台</v>
          </cell>
        </row>
        <row r="16">
          <cell r="D16" t="str">
            <v>3P空调室内外成套</v>
          </cell>
          <cell r="E16">
            <v>7116.9</v>
          </cell>
          <cell r="F16">
            <v>213.51</v>
          </cell>
          <cell r="G16">
            <v>1</v>
          </cell>
          <cell r="H16" t="str">
            <v>台</v>
          </cell>
        </row>
        <row r="17">
          <cell r="D17" t="str">
            <v>3P空调室内外成套</v>
          </cell>
          <cell r="E17">
            <v>651.6</v>
          </cell>
          <cell r="F17">
            <v>19.55</v>
          </cell>
          <cell r="G17">
            <v>1</v>
          </cell>
          <cell r="H17" t="str">
            <v>台</v>
          </cell>
        </row>
        <row r="18">
          <cell r="D18" t="str">
            <v>3P空调室内外成套</v>
          </cell>
          <cell r="E18">
            <v>946.42</v>
          </cell>
          <cell r="F18">
            <v>28.39</v>
          </cell>
          <cell r="G18">
            <v>1</v>
          </cell>
          <cell r="H18" t="str">
            <v>台</v>
          </cell>
        </row>
        <row r="19">
          <cell r="D19" t="str">
            <v>3P空调室内外成套</v>
          </cell>
          <cell r="E19">
            <v>946.91</v>
          </cell>
          <cell r="F19">
            <v>28.41</v>
          </cell>
          <cell r="G19">
            <v>1</v>
          </cell>
          <cell r="H19" t="str">
            <v>台</v>
          </cell>
        </row>
        <row r="20">
          <cell r="D20" t="str">
            <v>3P空调无室外机</v>
          </cell>
          <cell r="E20">
            <v>231</v>
          </cell>
          <cell r="F20">
            <v>6.93</v>
          </cell>
          <cell r="G20">
            <v>1</v>
          </cell>
          <cell r="H20" t="str">
            <v>台</v>
          </cell>
        </row>
        <row r="21">
          <cell r="D21" t="str">
            <v>3P空调室内外成套</v>
          </cell>
          <cell r="E21">
            <v>6433.89</v>
          </cell>
          <cell r="F21">
            <v>193.02</v>
          </cell>
          <cell r="G21">
            <v>1</v>
          </cell>
          <cell r="H21" t="str">
            <v>台</v>
          </cell>
        </row>
        <row r="22">
          <cell r="D22" t="str">
            <v>3P空调室内外成套</v>
          </cell>
          <cell r="E22">
            <v>6305</v>
          </cell>
          <cell r="F22">
            <v>189.15</v>
          </cell>
          <cell r="G22">
            <v>1</v>
          </cell>
          <cell r="H22" t="str">
            <v>台</v>
          </cell>
        </row>
        <row r="23">
          <cell r="D23" t="str">
            <v>3P空调室内外成套</v>
          </cell>
          <cell r="E23">
            <v>257.5</v>
          </cell>
          <cell r="F23">
            <v>7.73</v>
          </cell>
          <cell r="G23">
            <v>1</v>
          </cell>
          <cell r="H23" t="str">
            <v>台</v>
          </cell>
        </row>
        <row r="24">
          <cell r="D24" t="str">
            <v>3P空调室内外成套</v>
          </cell>
          <cell r="E24">
            <v>2870.64</v>
          </cell>
          <cell r="F24">
            <v>86.12</v>
          </cell>
          <cell r="G24">
            <v>1</v>
          </cell>
          <cell r="H24" t="str">
            <v>台</v>
          </cell>
        </row>
        <row r="25">
          <cell r="D25" t="str">
            <v>3P空调室内外成套</v>
          </cell>
          <cell r="E25">
            <v>231.75</v>
          </cell>
          <cell r="F25">
            <v>6.95</v>
          </cell>
          <cell r="G25">
            <v>1</v>
          </cell>
          <cell r="H25" t="str">
            <v>台</v>
          </cell>
        </row>
        <row r="26">
          <cell r="D26" t="str">
            <v>3P空调室内外成套</v>
          </cell>
          <cell r="E26">
            <v>315</v>
          </cell>
          <cell r="F26">
            <v>9.45</v>
          </cell>
          <cell r="G26">
            <v>1</v>
          </cell>
          <cell r="H26" t="str">
            <v>台</v>
          </cell>
        </row>
        <row r="27">
          <cell r="D27" t="str">
            <v>3P空调室内外成套</v>
          </cell>
          <cell r="E27">
            <v>315</v>
          </cell>
          <cell r="F27">
            <v>9.45</v>
          </cell>
          <cell r="G27">
            <v>1</v>
          </cell>
          <cell r="H27" t="str">
            <v>台</v>
          </cell>
        </row>
        <row r="28">
          <cell r="D28" t="str">
            <v>3P空调室内外成套</v>
          </cell>
          <cell r="E28">
            <v>6207.03</v>
          </cell>
          <cell r="F28">
            <v>186.21</v>
          </cell>
          <cell r="G28">
            <v>1</v>
          </cell>
          <cell r="H28" t="str">
            <v>台</v>
          </cell>
        </row>
        <row r="29">
          <cell r="D29" t="str">
            <v>3P空调室内外成套</v>
          </cell>
          <cell r="E29">
            <v>5169.76</v>
          </cell>
          <cell r="F29">
            <v>294.32</v>
          </cell>
          <cell r="G29">
            <v>1</v>
          </cell>
          <cell r="H29" t="str">
            <v>台</v>
          </cell>
        </row>
        <row r="30">
          <cell r="D30" t="str">
            <v>3P空调室内外成套</v>
          </cell>
          <cell r="E30">
            <v>6207.03</v>
          </cell>
          <cell r="F30">
            <v>186.21</v>
          </cell>
          <cell r="G30">
            <v>1</v>
          </cell>
          <cell r="H30" t="str">
            <v>台</v>
          </cell>
        </row>
        <row r="31">
          <cell r="D31" t="str">
            <v>3P空调室内外成套</v>
          </cell>
          <cell r="E31">
            <v>5764.53</v>
          </cell>
          <cell r="F31">
            <v>172.94</v>
          </cell>
          <cell r="G31">
            <v>1</v>
          </cell>
          <cell r="H31" t="str">
            <v>台</v>
          </cell>
        </row>
        <row r="32">
          <cell r="D32" t="str">
            <v>3P空调室内外成套</v>
          </cell>
          <cell r="E32">
            <v>6113.45</v>
          </cell>
          <cell r="F32">
            <v>183.4</v>
          </cell>
          <cell r="G32">
            <v>1</v>
          </cell>
          <cell r="H32" t="str">
            <v>台</v>
          </cell>
        </row>
        <row r="33">
          <cell r="D33" t="str">
            <v>3P空调室内外成套</v>
          </cell>
          <cell r="E33">
            <v>6180.47</v>
          </cell>
          <cell r="F33">
            <v>185.41</v>
          </cell>
          <cell r="G33">
            <v>1</v>
          </cell>
          <cell r="H33" t="str">
            <v>台</v>
          </cell>
        </row>
        <row r="34">
          <cell r="D34" t="str">
            <v>3P空调室内外成套</v>
          </cell>
          <cell r="E34">
            <v>6374.14</v>
          </cell>
          <cell r="F34">
            <v>191.22</v>
          </cell>
          <cell r="G34">
            <v>1</v>
          </cell>
          <cell r="H34" t="str">
            <v>台</v>
          </cell>
        </row>
        <row r="35">
          <cell r="D35" t="str">
            <v>3P空调室内外成套</v>
          </cell>
          <cell r="E35">
            <v>315</v>
          </cell>
          <cell r="F35">
            <v>9.45</v>
          </cell>
          <cell r="G35">
            <v>1</v>
          </cell>
          <cell r="H35" t="str">
            <v>台</v>
          </cell>
        </row>
        <row r="36">
          <cell r="D36" t="str">
            <v>3P空调室内外成套</v>
          </cell>
          <cell r="E36">
            <v>315</v>
          </cell>
          <cell r="F36">
            <v>9.45</v>
          </cell>
          <cell r="G36">
            <v>1</v>
          </cell>
          <cell r="H36" t="str">
            <v>台</v>
          </cell>
        </row>
        <row r="37">
          <cell r="D37" t="str">
            <v>3P空调室内外成套</v>
          </cell>
          <cell r="E37">
            <v>231.75</v>
          </cell>
          <cell r="F37">
            <v>6.95</v>
          </cell>
          <cell r="G37">
            <v>1</v>
          </cell>
          <cell r="H37" t="str">
            <v>台</v>
          </cell>
        </row>
        <row r="38">
          <cell r="D38" t="str">
            <v>3P空调室内外成套</v>
          </cell>
          <cell r="E38">
            <v>315</v>
          </cell>
          <cell r="F38">
            <v>9.45</v>
          </cell>
          <cell r="G38">
            <v>1</v>
          </cell>
          <cell r="H38" t="str">
            <v>台</v>
          </cell>
        </row>
        <row r="39">
          <cell r="D39" t="str">
            <v>3P空调室内外成套</v>
          </cell>
          <cell r="E39">
            <v>315</v>
          </cell>
          <cell r="F39">
            <v>9.45</v>
          </cell>
          <cell r="G39">
            <v>1</v>
          </cell>
          <cell r="H39" t="str">
            <v>台</v>
          </cell>
        </row>
        <row r="40">
          <cell r="D40" t="str">
            <v>3P空调室内外成套</v>
          </cell>
          <cell r="E40">
            <v>500</v>
          </cell>
          <cell r="F40">
            <v>15</v>
          </cell>
          <cell r="G40">
            <v>1</v>
          </cell>
          <cell r="H40" t="str">
            <v>台</v>
          </cell>
        </row>
        <row r="41">
          <cell r="D41" t="str">
            <v>3P空调室内外成套</v>
          </cell>
          <cell r="E41">
            <v>972</v>
          </cell>
          <cell r="F41">
            <v>29.16</v>
          </cell>
          <cell r="G41">
            <v>1</v>
          </cell>
          <cell r="H41" t="str">
            <v>台</v>
          </cell>
        </row>
        <row r="42">
          <cell r="D42" t="str">
            <v>3P空调室内外成套</v>
          </cell>
          <cell r="E42">
            <v>972</v>
          </cell>
          <cell r="F42">
            <v>29.16</v>
          </cell>
          <cell r="G42">
            <v>1</v>
          </cell>
          <cell r="H42" t="str">
            <v>台</v>
          </cell>
        </row>
        <row r="43">
          <cell r="D43" t="str">
            <v>3P空调室内外成套</v>
          </cell>
          <cell r="E43">
            <v>291</v>
          </cell>
          <cell r="F43">
            <v>8.73</v>
          </cell>
          <cell r="G43">
            <v>1</v>
          </cell>
          <cell r="H43" t="str">
            <v>台</v>
          </cell>
        </row>
        <row r="44">
          <cell r="D44" t="str">
            <v>3P空调室内外成套</v>
          </cell>
          <cell r="E44">
            <v>162</v>
          </cell>
          <cell r="F44">
            <v>4.86</v>
          </cell>
          <cell r="G44">
            <v>1</v>
          </cell>
          <cell r="H44" t="str">
            <v>台</v>
          </cell>
        </row>
        <row r="45">
          <cell r="D45" t="str">
            <v>3P空调室内外成套</v>
          </cell>
          <cell r="E45">
            <v>204</v>
          </cell>
          <cell r="F45">
            <v>6.12</v>
          </cell>
          <cell r="G45">
            <v>1</v>
          </cell>
          <cell r="H45" t="str">
            <v>台</v>
          </cell>
        </row>
        <row r="46">
          <cell r="D46" t="str">
            <v>3P空调室内外成套</v>
          </cell>
          <cell r="E46">
            <v>103</v>
          </cell>
          <cell r="F46">
            <v>3.09</v>
          </cell>
          <cell r="G46">
            <v>1</v>
          </cell>
          <cell r="H46" t="str">
            <v>台</v>
          </cell>
        </row>
        <row r="47">
          <cell r="D47" t="str">
            <v>3P空调室内外成套</v>
          </cell>
          <cell r="E47">
            <v>315</v>
          </cell>
          <cell r="F47">
            <v>9.45</v>
          </cell>
          <cell r="G47">
            <v>1</v>
          </cell>
          <cell r="H47" t="str">
            <v>台</v>
          </cell>
        </row>
        <row r="48">
          <cell r="D48" t="str">
            <v>3P空调室内外成套</v>
          </cell>
          <cell r="E48">
            <v>315</v>
          </cell>
          <cell r="F48">
            <v>9.45</v>
          </cell>
          <cell r="G48">
            <v>1</v>
          </cell>
          <cell r="H48" t="str">
            <v>台</v>
          </cell>
        </row>
        <row r="49">
          <cell r="D49" t="str">
            <v>3P空调室内外成套</v>
          </cell>
          <cell r="E49">
            <v>358.54</v>
          </cell>
          <cell r="F49">
            <v>10.76</v>
          </cell>
          <cell r="G49">
            <v>1</v>
          </cell>
          <cell r="H49" t="str">
            <v>台</v>
          </cell>
        </row>
        <row r="50">
          <cell r="D50" t="str">
            <v>3P空调室内外成套</v>
          </cell>
          <cell r="E50">
            <v>231.75</v>
          </cell>
          <cell r="F50">
            <v>6.95</v>
          </cell>
          <cell r="G50">
            <v>1</v>
          </cell>
          <cell r="H50" t="str">
            <v>台</v>
          </cell>
        </row>
        <row r="51">
          <cell r="D51" t="str">
            <v>3P空调室内外成套</v>
          </cell>
          <cell r="E51">
            <v>231.75</v>
          </cell>
          <cell r="F51">
            <v>6.95</v>
          </cell>
          <cell r="G51">
            <v>1</v>
          </cell>
          <cell r="H51" t="str">
            <v>台</v>
          </cell>
        </row>
        <row r="52">
          <cell r="D52" t="str">
            <v>3P空调室内外成套</v>
          </cell>
          <cell r="E52">
            <v>315</v>
          </cell>
          <cell r="F52">
            <v>9.45</v>
          </cell>
          <cell r="G52">
            <v>1</v>
          </cell>
          <cell r="H52" t="str">
            <v>台</v>
          </cell>
        </row>
        <row r="53">
          <cell r="D53" t="str">
            <v>3P空调室内外成套</v>
          </cell>
          <cell r="E53">
            <v>315</v>
          </cell>
          <cell r="F53">
            <v>9.45</v>
          </cell>
          <cell r="G53">
            <v>1</v>
          </cell>
          <cell r="H53" t="str">
            <v>台</v>
          </cell>
        </row>
        <row r="54">
          <cell r="D54" t="str">
            <v>3P空调室内外成套</v>
          </cell>
          <cell r="E54">
            <v>315</v>
          </cell>
          <cell r="F54">
            <v>9.45</v>
          </cell>
          <cell r="G54">
            <v>1</v>
          </cell>
          <cell r="H54" t="str">
            <v>台</v>
          </cell>
        </row>
        <row r="55">
          <cell r="D55" t="str">
            <v>3P空调室内外成套</v>
          </cell>
          <cell r="E55">
            <v>315</v>
          </cell>
          <cell r="F55">
            <v>9.45</v>
          </cell>
          <cell r="G55">
            <v>1</v>
          </cell>
          <cell r="H55" t="str">
            <v>台</v>
          </cell>
        </row>
        <row r="56">
          <cell r="D56" t="str">
            <v>壁挂式开关电源</v>
          </cell>
          <cell r="E56">
            <v>5371.2</v>
          </cell>
          <cell r="F56">
            <v>161.14</v>
          </cell>
          <cell r="G56">
            <v>1</v>
          </cell>
          <cell r="H56" t="str">
            <v>架</v>
          </cell>
        </row>
        <row r="57">
          <cell r="D57" t="str">
            <v>打印机</v>
          </cell>
          <cell r="E57">
            <v>5427.35</v>
          </cell>
          <cell r="F57">
            <v>162.82</v>
          </cell>
          <cell r="G57">
            <v>1</v>
          </cell>
          <cell r="H57" t="str">
            <v>台</v>
          </cell>
        </row>
        <row r="58">
          <cell r="D58" t="str">
            <v>打印机</v>
          </cell>
          <cell r="E58">
            <v>5427.35</v>
          </cell>
          <cell r="F58">
            <v>162.82</v>
          </cell>
          <cell r="G58">
            <v>1</v>
          </cell>
          <cell r="H58" t="str">
            <v>台</v>
          </cell>
        </row>
        <row r="59">
          <cell r="D59" t="str">
            <v>打印机</v>
          </cell>
          <cell r="E59">
            <v>760.68</v>
          </cell>
          <cell r="F59">
            <v>22.82</v>
          </cell>
          <cell r="G59">
            <v>1</v>
          </cell>
          <cell r="H59" t="str">
            <v>台</v>
          </cell>
        </row>
        <row r="60">
          <cell r="D60" t="str">
            <v>打印机</v>
          </cell>
          <cell r="E60">
            <v>760.68</v>
          </cell>
          <cell r="F60">
            <v>22.82</v>
          </cell>
          <cell r="G60">
            <v>1</v>
          </cell>
          <cell r="H60" t="str">
            <v>台</v>
          </cell>
        </row>
        <row r="61">
          <cell r="D61" t="str">
            <v>打印机</v>
          </cell>
          <cell r="E61">
            <v>760.68</v>
          </cell>
          <cell r="F61">
            <v>22.82</v>
          </cell>
          <cell r="G61">
            <v>1</v>
          </cell>
          <cell r="H61" t="str">
            <v>台</v>
          </cell>
        </row>
        <row r="62">
          <cell r="D62" t="str">
            <v>打印机</v>
          </cell>
          <cell r="E62">
            <v>6025.64</v>
          </cell>
          <cell r="F62">
            <v>180.77</v>
          </cell>
          <cell r="G62">
            <v>1</v>
          </cell>
          <cell r="H62" t="str">
            <v>台</v>
          </cell>
        </row>
        <row r="63">
          <cell r="D63" t="str">
            <v>电表</v>
          </cell>
          <cell r="E63">
            <v>603.45</v>
          </cell>
          <cell r="F63">
            <v>18.1</v>
          </cell>
          <cell r="G63">
            <v>1</v>
          </cell>
          <cell r="H63" t="str">
            <v>个</v>
          </cell>
        </row>
        <row r="64">
          <cell r="D64" t="str">
            <v>电池合路器</v>
          </cell>
          <cell r="E64">
            <v>3434.36</v>
          </cell>
          <cell r="F64">
            <v>1074.19</v>
          </cell>
          <cell r="G64">
            <v>1</v>
          </cell>
          <cell r="H64" t="str">
            <v>个</v>
          </cell>
        </row>
        <row r="65">
          <cell r="D65" t="str">
            <v>动环监控</v>
          </cell>
          <cell r="E65">
            <v>3456.96</v>
          </cell>
          <cell r="F65">
            <v>1418.03</v>
          </cell>
          <cell r="G65">
            <v>1</v>
          </cell>
          <cell r="H65" t="str">
            <v>个</v>
          </cell>
        </row>
        <row r="66">
          <cell r="D66" t="str">
            <v>动环监控</v>
          </cell>
          <cell r="E66">
            <v>4119.41</v>
          </cell>
          <cell r="F66">
            <v>1344.91</v>
          </cell>
          <cell r="G66">
            <v>1</v>
          </cell>
          <cell r="H66" t="str">
            <v>个</v>
          </cell>
        </row>
        <row r="67">
          <cell r="D67" t="str">
            <v>动环监控</v>
          </cell>
          <cell r="E67">
            <v>2585.83</v>
          </cell>
          <cell r="F67">
            <v>321.41</v>
          </cell>
          <cell r="G67">
            <v>1</v>
          </cell>
          <cell r="H67" t="str">
            <v>个</v>
          </cell>
        </row>
        <row r="68">
          <cell r="D68" t="str">
            <v>动环监控</v>
          </cell>
          <cell r="E68">
            <v>2659.99</v>
          </cell>
          <cell r="F68">
            <v>258.97</v>
          </cell>
          <cell r="G68">
            <v>1</v>
          </cell>
          <cell r="H68" t="str">
            <v>个</v>
          </cell>
        </row>
        <row r="69">
          <cell r="D69" t="str">
            <v>动环监控</v>
          </cell>
          <cell r="E69">
            <v>3508.2</v>
          </cell>
          <cell r="F69">
            <v>1287.27</v>
          </cell>
          <cell r="G69">
            <v>1</v>
          </cell>
          <cell r="H69" t="str">
            <v>个</v>
          </cell>
        </row>
        <row r="70">
          <cell r="D70" t="str">
            <v>动环监控</v>
          </cell>
          <cell r="E70">
            <v>3806.78</v>
          </cell>
          <cell r="F70">
            <v>1813.53</v>
          </cell>
          <cell r="G70">
            <v>1</v>
          </cell>
          <cell r="H70" t="str">
            <v>个</v>
          </cell>
        </row>
        <row r="71">
          <cell r="D71" t="str">
            <v>动环监控</v>
          </cell>
          <cell r="E71">
            <v>2673.78</v>
          </cell>
          <cell r="F71">
            <v>224.31</v>
          </cell>
          <cell r="G71">
            <v>1</v>
          </cell>
          <cell r="H71" t="str">
            <v>个</v>
          </cell>
        </row>
        <row r="72">
          <cell r="D72" t="str">
            <v>动环监控</v>
          </cell>
          <cell r="E72">
            <v>3872.27</v>
          </cell>
          <cell r="F72">
            <v>324.91</v>
          </cell>
          <cell r="G72">
            <v>1</v>
          </cell>
          <cell r="H72" t="str">
            <v>个</v>
          </cell>
        </row>
        <row r="73">
          <cell r="D73" t="str">
            <v>动环监控</v>
          </cell>
          <cell r="E73">
            <v>2671.47</v>
          </cell>
          <cell r="F73">
            <v>332.1</v>
          </cell>
          <cell r="G73">
            <v>1</v>
          </cell>
          <cell r="H73" t="str">
            <v>个</v>
          </cell>
        </row>
        <row r="74">
          <cell r="D74" t="str">
            <v>动环监控</v>
          </cell>
          <cell r="E74">
            <v>2673.78</v>
          </cell>
          <cell r="F74">
            <v>188.22</v>
          </cell>
          <cell r="G74">
            <v>1</v>
          </cell>
          <cell r="H74" t="str">
            <v>个</v>
          </cell>
        </row>
        <row r="75">
          <cell r="D75" t="str">
            <v>动环监控</v>
          </cell>
          <cell r="E75">
            <v>2556.52</v>
          </cell>
          <cell r="F75">
            <v>490.04</v>
          </cell>
          <cell r="G75">
            <v>1</v>
          </cell>
          <cell r="H75" t="str">
            <v>个</v>
          </cell>
        </row>
        <row r="76">
          <cell r="D76" t="str">
            <v>动环监控</v>
          </cell>
          <cell r="E76">
            <v>2580.55</v>
          </cell>
          <cell r="F76">
            <v>320.7</v>
          </cell>
          <cell r="G76">
            <v>1</v>
          </cell>
          <cell r="H76" t="str">
            <v>个</v>
          </cell>
        </row>
        <row r="77">
          <cell r="D77" t="str">
            <v>动环监控</v>
          </cell>
          <cell r="E77">
            <v>2659.99</v>
          </cell>
          <cell r="F77">
            <v>258.97</v>
          </cell>
          <cell r="G77">
            <v>1</v>
          </cell>
          <cell r="H77" t="str">
            <v>个</v>
          </cell>
        </row>
        <row r="78">
          <cell r="D78" t="str">
            <v>动环监控</v>
          </cell>
          <cell r="E78">
            <v>2655.4</v>
          </cell>
          <cell r="F78">
            <v>186.98</v>
          </cell>
          <cell r="G78">
            <v>1</v>
          </cell>
          <cell r="H78" t="str">
            <v>个</v>
          </cell>
        </row>
        <row r="79">
          <cell r="D79" t="str">
            <v>动环监控</v>
          </cell>
          <cell r="E79">
            <v>2655.4</v>
          </cell>
          <cell r="F79">
            <v>186.98</v>
          </cell>
          <cell r="G79">
            <v>1</v>
          </cell>
          <cell r="H79" t="str">
            <v>个</v>
          </cell>
        </row>
        <row r="80">
          <cell r="D80" t="str">
            <v>动环监控</v>
          </cell>
          <cell r="E80">
            <v>2673.78</v>
          </cell>
          <cell r="F80">
            <v>224.31</v>
          </cell>
          <cell r="G80">
            <v>1</v>
          </cell>
          <cell r="H80" t="str">
            <v>个</v>
          </cell>
        </row>
        <row r="81">
          <cell r="D81" t="str">
            <v>动环监控</v>
          </cell>
          <cell r="E81">
            <v>2655.4</v>
          </cell>
          <cell r="F81">
            <v>186.98</v>
          </cell>
          <cell r="G81">
            <v>1</v>
          </cell>
          <cell r="H81" t="str">
            <v>个</v>
          </cell>
        </row>
        <row r="82">
          <cell r="D82" t="str">
            <v>动环监控</v>
          </cell>
          <cell r="E82">
            <v>2769.83</v>
          </cell>
          <cell r="F82">
            <v>1387.91</v>
          </cell>
          <cell r="G82">
            <v>1</v>
          </cell>
          <cell r="H82" t="str">
            <v>个</v>
          </cell>
        </row>
        <row r="83">
          <cell r="D83" t="str">
            <v>动环监控</v>
          </cell>
          <cell r="E83">
            <v>3281.21</v>
          </cell>
          <cell r="F83">
            <v>629.98</v>
          </cell>
          <cell r="G83">
            <v>1</v>
          </cell>
          <cell r="H83" t="str">
            <v>个</v>
          </cell>
        </row>
        <row r="84">
          <cell r="D84" t="str">
            <v>动环监控</v>
          </cell>
          <cell r="E84">
            <v>2775.39</v>
          </cell>
          <cell r="F84">
            <v>83.26</v>
          </cell>
          <cell r="G84">
            <v>1</v>
          </cell>
          <cell r="H84" t="str">
            <v>个</v>
          </cell>
        </row>
        <row r="85">
          <cell r="D85" t="str">
            <v>动环监控</v>
          </cell>
          <cell r="E85">
            <v>2775.39</v>
          </cell>
          <cell r="F85">
            <v>83.26</v>
          </cell>
          <cell r="G85">
            <v>1</v>
          </cell>
          <cell r="H85" t="str">
            <v>个</v>
          </cell>
        </row>
        <row r="86">
          <cell r="D86" t="str">
            <v>动环监控</v>
          </cell>
          <cell r="E86">
            <v>3552.78</v>
          </cell>
          <cell r="F86">
            <v>1038.86</v>
          </cell>
          <cell r="G86">
            <v>1</v>
          </cell>
          <cell r="H86" t="str">
            <v>个</v>
          </cell>
        </row>
        <row r="87">
          <cell r="D87" t="str">
            <v>供电计量设备</v>
          </cell>
          <cell r="E87">
            <v>456.2</v>
          </cell>
          <cell r="F87">
            <v>227.32</v>
          </cell>
          <cell r="G87">
            <v>1</v>
          </cell>
          <cell r="H87" t="str">
            <v>个</v>
          </cell>
        </row>
        <row r="88">
          <cell r="D88" t="str">
            <v>供电计量设备</v>
          </cell>
          <cell r="E88">
            <v>603.45</v>
          </cell>
          <cell r="F88">
            <v>26.22</v>
          </cell>
          <cell r="G88">
            <v>1</v>
          </cell>
          <cell r="H88" t="str">
            <v>个</v>
          </cell>
        </row>
        <row r="89">
          <cell r="D89" t="str">
            <v>机柜空调</v>
          </cell>
          <cell r="E89">
            <v>2323.5</v>
          </cell>
          <cell r="F89">
            <v>1071.46</v>
          </cell>
          <cell r="G89">
            <v>1</v>
          </cell>
          <cell r="H89" t="str">
            <v>台</v>
          </cell>
        </row>
        <row r="90">
          <cell r="D90" t="str">
            <v>机柜空调</v>
          </cell>
          <cell r="E90">
            <v>2613.73</v>
          </cell>
          <cell r="F90">
            <v>764.4</v>
          </cell>
          <cell r="G90">
            <v>1</v>
          </cell>
          <cell r="H90" t="str">
            <v>台</v>
          </cell>
        </row>
        <row r="91">
          <cell r="D91" t="str">
            <v>机柜空调</v>
          </cell>
          <cell r="E91">
            <v>2865.8</v>
          </cell>
          <cell r="F91">
            <v>85.9700000000003</v>
          </cell>
          <cell r="G91">
            <v>1</v>
          </cell>
          <cell r="H91" t="str">
            <v>台</v>
          </cell>
        </row>
        <row r="92">
          <cell r="D92" t="str">
            <v>机柜空调</v>
          </cell>
          <cell r="E92">
            <v>3677.49</v>
          </cell>
          <cell r="F92">
            <v>110.32</v>
          </cell>
          <cell r="G92">
            <v>1</v>
          </cell>
          <cell r="H92" t="str">
            <v>台</v>
          </cell>
        </row>
        <row r="93">
          <cell r="D93" t="str">
            <v>交流计量箱</v>
          </cell>
          <cell r="E93">
            <v>1663.49</v>
          </cell>
          <cell r="F93">
            <v>49.9</v>
          </cell>
          <cell r="G93">
            <v>1</v>
          </cell>
          <cell r="H93" t="str">
            <v>个</v>
          </cell>
        </row>
        <row r="94">
          <cell r="D94" t="str">
            <v>交流计量箱</v>
          </cell>
          <cell r="E94">
            <v>2451.85</v>
          </cell>
          <cell r="F94">
            <v>73.56</v>
          </cell>
          <cell r="G94">
            <v>1</v>
          </cell>
          <cell r="H94" t="str">
            <v>个</v>
          </cell>
        </row>
        <row r="95">
          <cell r="D95" t="str">
            <v>交流计量箱</v>
          </cell>
          <cell r="E95">
            <v>3159.66</v>
          </cell>
          <cell r="F95">
            <v>94.79</v>
          </cell>
          <cell r="G95">
            <v>1</v>
          </cell>
          <cell r="H95" t="str">
            <v>个</v>
          </cell>
        </row>
        <row r="96">
          <cell r="D96" t="str">
            <v>空调控制器</v>
          </cell>
          <cell r="E96">
            <v>303.52</v>
          </cell>
          <cell r="F96">
            <v>25.45</v>
          </cell>
          <cell r="G96">
            <v>1</v>
          </cell>
          <cell r="H96" t="str">
            <v>个</v>
          </cell>
        </row>
        <row r="97">
          <cell r="D97" t="str">
            <v>空调控制器</v>
          </cell>
          <cell r="E97">
            <v>390.98</v>
          </cell>
          <cell r="F97">
            <v>16.99</v>
          </cell>
          <cell r="G97">
            <v>1</v>
          </cell>
          <cell r="H97" t="str">
            <v>个</v>
          </cell>
        </row>
        <row r="98">
          <cell r="D98" t="str">
            <v>空调控制器</v>
          </cell>
          <cell r="E98">
            <v>511.31</v>
          </cell>
          <cell r="F98">
            <v>15.34</v>
          </cell>
          <cell r="G98">
            <v>1</v>
          </cell>
          <cell r="H98" t="str">
            <v>个</v>
          </cell>
        </row>
        <row r="99">
          <cell r="D99" t="str">
            <v>铝芯电缆</v>
          </cell>
          <cell r="E99">
            <v>5977.5</v>
          </cell>
          <cell r="F99">
            <v>1571.68</v>
          </cell>
          <cell r="G99">
            <v>1</v>
          </cell>
          <cell r="H99" t="str">
            <v>根</v>
          </cell>
        </row>
        <row r="100">
          <cell r="D100" t="str">
            <v>铝芯电缆</v>
          </cell>
          <cell r="E100">
            <v>11914</v>
          </cell>
          <cell r="F100">
            <v>1127.86</v>
          </cell>
          <cell r="G100">
            <v>1</v>
          </cell>
          <cell r="H100" t="str">
            <v>根</v>
          </cell>
        </row>
        <row r="101">
          <cell r="D101" t="str">
            <v>铝芯电缆</v>
          </cell>
          <cell r="E101">
            <v>11133.9</v>
          </cell>
          <cell r="F101">
            <v>1053.98</v>
          </cell>
          <cell r="G101">
            <v>1</v>
          </cell>
          <cell r="H101" t="str">
            <v>根</v>
          </cell>
        </row>
        <row r="102">
          <cell r="D102" t="str">
            <v>铝芯电缆</v>
          </cell>
          <cell r="E102">
            <v>1648.33</v>
          </cell>
          <cell r="F102">
            <v>156.05</v>
          </cell>
          <cell r="G102">
            <v>1</v>
          </cell>
          <cell r="H102" t="str">
            <v>根</v>
          </cell>
        </row>
        <row r="103">
          <cell r="D103" t="str">
            <v>铝芯电缆</v>
          </cell>
          <cell r="E103">
            <v>1300.34</v>
          </cell>
          <cell r="F103">
            <v>123.13</v>
          </cell>
          <cell r="G103">
            <v>1</v>
          </cell>
          <cell r="H103" t="str">
            <v>根</v>
          </cell>
        </row>
        <row r="104">
          <cell r="D104" t="str">
            <v>铝芯电缆</v>
          </cell>
          <cell r="E104">
            <v>2016.42</v>
          </cell>
          <cell r="F104">
            <v>190.85</v>
          </cell>
          <cell r="G104">
            <v>1</v>
          </cell>
          <cell r="H104" t="str">
            <v>根</v>
          </cell>
        </row>
        <row r="105">
          <cell r="D105" t="str">
            <v>模块</v>
          </cell>
          <cell r="E105">
            <v>305</v>
          </cell>
          <cell r="F105">
            <v>33.78</v>
          </cell>
          <cell r="G105">
            <v>1</v>
          </cell>
          <cell r="H105" t="str">
            <v>个</v>
          </cell>
        </row>
        <row r="106">
          <cell r="D106" t="str">
            <v>模块</v>
          </cell>
          <cell r="E106">
            <v>65</v>
          </cell>
          <cell r="F106">
            <v>1.95</v>
          </cell>
          <cell r="G106">
            <v>1</v>
          </cell>
          <cell r="H106" t="str">
            <v>个</v>
          </cell>
        </row>
        <row r="107">
          <cell r="D107" t="str">
            <v>模块</v>
          </cell>
          <cell r="E107">
            <v>720.98</v>
          </cell>
          <cell r="F107">
            <v>176.75</v>
          </cell>
          <cell r="G107">
            <v>1</v>
          </cell>
          <cell r="H107" t="str">
            <v>个</v>
          </cell>
        </row>
        <row r="108">
          <cell r="D108" t="str">
            <v>模块</v>
          </cell>
          <cell r="E108">
            <v>75.29</v>
          </cell>
          <cell r="F108">
            <v>2.26</v>
          </cell>
          <cell r="G108">
            <v>1</v>
          </cell>
          <cell r="H108" t="str">
            <v>个</v>
          </cell>
        </row>
        <row r="109">
          <cell r="D109" t="str">
            <v>模块</v>
          </cell>
          <cell r="E109">
            <v>1597.82</v>
          </cell>
          <cell r="F109">
            <v>466.78</v>
          </cell>
          <cell r="G109">
            <v>1</v>
          </cell>
          <cell r="H109" t="str">
            <v>个</v>
          </cell>
        </row>
        <row r="110">
          <cell r="D110" t="str">
            <v>配电箱</v>
          </cell>
          <cell r="E110">
            <v>3958.2</v>
          </cell>
          <cell r="F110">
            <v>118.75</v>
          </cell>
          <cell r="G110">
            <v>1</v>
          </cell>
          <cell r="H110" t="str">
            <v>台</v>
          </cell>
        </row>
        <row r="111">
          <cell r="D111" t="str">
            <v>嵌入式开关电源</v>
          </cell>
          <cell r="E111">
            <v>9774.2</v>
          </cell>
          <cell r="F111">
            <v>2795.16</v>
          </cell>
          <cell r="G111">
            <v>1</v>
          </cell>
          <cell r="H111" t="str">
            <v>架</v>
          </cell>
        </row>
        <row r="112">
          <cell r="D112" t="str">
            <v>嵌入式开关电源</v>
          </cell>
          <cell r="E112">
            <v>1492.86</v>
          </cell>
          <cell r="F112">
            <v>44.79</v>
          </cell>
          <cell r="G112">
            <v>1</v>
          </cell>
          <cell r="H112" t="str">
            <v>架</v>
          </cell>
        </row>
        <row r="113">
          <cell r="D113" t="str">
            <v>嵌入式开关电源</v>
          </cell>
          <cell r="E113">
            <v>1988.8</v>
          </cell>
          <cell r="F113">
            <v>59.66</v>
          </cell>
          <cell r="G113">
            <v>1</v>
          </cell>
          <cell r="H113" t="str">
            <v>架</v>
          </cell>
        </row>
        <row r="114">
          <cell r="D114" t="str">
            <v>嵌入式开关电源</v>
          </cell>
          <cell r="E114">
            <v>299.4</v>
          </cell>
          <cell r="F114">
            <v>8.98</v>
          </cell>
          <cell r="G114">
            <v>1</v>
          </cell>
          <cell r="H114" t="str">
            <v>架</v>
          </cell>
        </row>
        <row r="115">
          <cell r="D115" t="str">
            <v>台式机</v>
          </cell>
          <cell r="E115">
            <v>1452.14</v>
          </cell>
          <cell r="F115">
            <v>43.56</v>
          </cell>
          <cell r="G115">
            <v>1</v>
          </cell>
          <cell r="H115" t="str">
            <v>台</v>
          </cell>
        </row>
        <row r="116">
          <cell r="D116" t="str">
            <v>台式机</v>
          </cell>
          <cell r="E116">
            <v>4256.41</v>
          </cell>
          <cell r="F116">
            <v>127.69</v>
          </cell>
          <cell r="G116">
            <v>1</v>
          </cell>
          <cell r="H116" t="str">
            <v>台</v>
          </cell>
        </row>
        <row r="117">
          <cell r="D117" t="str">
            <v>台式机</v>
          </cell>
          <cell r="E117">
            <v>4256.41</v>
          </cell>
          <cell r="F117">
            <v>127.69</v>
          </cell>
          <cell r="G117">
            <v>1</v>
          </cell>
          <cell r="H117" t="str">
            <v>台</v>
          </cell>
        </row>
        <row r="118">
          <cell r="D118" t="str">
            <v>台式机</v>
          </cell>
          <cell r="E118">
            <v>4256.41</v>
          </cell>
          <cell r="F118">
            <v>127.69</v>
          </cell>
          <cell r="G118">
            <v>1</v>
          </cell>
          <cell r="H118" t="str">
            <v>台</v>
          </cell>
        </row>
        <row r="119">
          <cell r="D119" t="str">
            <v>台式机</v>
          </cell>
          <cell r="E119">
            <v>4256.41</v>
          </cell>
          <cell r="F119">
            <v>127.69</v>
          </cell>
          <cell r="G119">
            <v>1</v>
          </cell>
          <cell r="H119" t="str">
            <v>台</v>
          </cell>
        </row>
        <row r="120">
          <cell r="D120" t="str">
            <v>台式机</v>
          </cell>
          <cell r="E120">
            <v>5554.7</v>
          </cell>
          <cell r="F120">
            <v>166.64</v>
          </cell>
          <cell r="G120">
            <v>1</v>
          </cell>
          <cell r="H120" t="str">
            <v>台</v>
          </cell>
        </row>
        <row r="121">
          <cell r="D121" t="str">
            <v>台式机</v>
          </cell>
          <cell r="E121">
            <v>5554.7</v>
          </cell>
          <cell r="F121">
            <v>166.64</v>
          </cell>
          <cell r="G121">
            <v>1</v>
          </cell>
          <cell r="H121" t="str">
            <v>台</v>
          </cell>
        </row>
        <row r="122">
          <cell r="D122" t="str">
            <v>台式机</v>
          </cell>
          <cell r="E122">
            <v>5554.7</v>
          </cell>
          <cell r="F122">
            <v>166.64</v>
          </cell>
          <cell r="G122">
            <v>1</v>
          </cell>
          <cell r="H122" t="str">
            <v>台</v>
          </cell>
        </row>
        <row r="123">
          <cell r="D123" t="str">
            <v>台式机</v>
          </cell>
          <cell r="E123">
            <v>3332.48</v>
          </cell>
          <cell r="F123">
            <v>99.97</v>
          </cell>
          <cell r="G123">
            <v>1</v>
          </cell>
          <cell r="H123" t="str">
            <v>台</v>
          </cell>
        </row>
        <row r="124">
          <cell r="D124" t="str">
            <v>台式机</v>
          </cell>
          <cell r="E124">
            <v>2819.66</v>
          </cell>
          <cell r="F124">
            <v>84.59</v>
          </cell>
          <cell r="G124">
            <v>1</v>
          </cell>
          <cell r="H124" t="str">
            <v>台</v>
          </cell>
        </row>
        <row r="125">
          <cell r="D125" t="str">
            <v>台式机</v>
          </cell>
          <cell r="E125">
            <v>2477.78</v>
          </cell>
          <cell r="F125">
            <v>74.33</v>
          </cell>
          <cell r="G125">
            <v>1</v>
          </cell>
          <cell r="H125" t="str">
            <v>台</v>
          </cell>
        </row>
        <row r="126">
          <cell r="D126" t="str">
            <v>台式机</v>
          </cell>
          <cell r="E126">
            <v>2477.78</v>
          </cell>
          <cell r="F126">
            <v>74.33</v>
          </cell>
          <cell r="G126">
            <v>1</v>
          </cell>
          <cell r="H126" t="str">
            <v>台</v>
          </cell>
        </row>
        <row r="127">
          <cell r="D127" t="str">
            <v>台式机</v>
          </cell>
          <cell r="E127">
            <v>3076.07</v>
          </cell>
          <cell r="F127">
            <v>92.28</v>
          </cell>
          <cell r="G127">
            <v>1</v>
          </cell>
          <cell r="H127" t="str">
            <v>台</v>
          </cell>
        </row>
        <row r="128">
          <cell r="D128" t="str">
            <v>台式机</v>
          </cell>
          <cell r="E128">
            <v>7699</v>
          </cell>
          <cell r="F128">
            <v>230.97</v>
          </cell>
          <cell r="G128">
            <v>1</v>
          </cell>
          <cell r="H128" t="str">
            <v>台</v>
          </cell>
        </row>
        <row r="129">
          <cell r="D129" t="str">
            <v>台式机</v>
          </cell>
          <cell r="E129">
            <v>4187.18</v>
          </cell>
          <cell r="F129">
            <v>125.62</v>
          </cell>
          <cell r="G129">
            <v>1</v>
          </cell>
          <cell r="H129" t="str">
            <v>台</v>
          </cell>
        </row>
        <row r="130">
          <cell r="D130" t="str">
            <v>台式机</v>
          </cell>
          <cell r="E130">
            <v>4187.18</v>
          </cell>
          <cell r="F130">
            <v>125.62</v>
          </cell>
          <cell r="G130">
            <v>1</v>
          </cell>
          <cell r="H130" t="str">
            <v>台</v>
          </cell>
        </row>
        <row r="131">
          <cell r="D131" t="str">
            <v>台式机</v>
          </cell>
          <cell r="E131">
            <v>4187.18</v>
          </cell>
          <cell r="F131">
            <v>125.62</v>
          </cell>
          <cell r="G131">
            <v>1</v>
          </cell>
          <cell r="H131" t="str">
            <v>台</v>
          </cell>
        </row>
        <row r="132">
          <cell r="D132" t="str">
            <v>台式机</v>
          </cell>
          <cell r="E132">
            <v>4187.18</v>
          </cell>
          <cell r="F132">
            <v>125.62</v>
          </cell>
          <cell r="G132">
            <v>1</v>
          </cell>
          <cell r="H132" t="str">
            <v>台</v>
          </cell>
        </row>
        <row r="133">
          <cell r="D133" t="str">
            <v>台式机</v>
          </cell>
          <cell r="E133">
            <v>4187.18</v>
          </cell>
          <cell r="F133">
            <v>125.62</v>
          </cell>
          <cell r="G133">
            <v>1</v>
          </cell>
          <cell r="H133" t="str">
            <v>台</v>
          </cell>
        </row>
        <row r="134">
          <cell r="D134" t="str">
            <v>台式机</v>
          </cell>
          <cell r="E134">
            <v>4101.71</v>
          </cell>
          <cell r="F134">
            <v>123.05</v>
          </cell>
          <cell r="G134">
            <v>1</v>
          </cell>
          <cell r="H134" t="str">
            <v>台</v>
          </cell>
        </row>
        <row r="135">
          <cell r="D135" t="str">
            <v>铜芯电缆</v>
          </cell>
          <cell r="E135">
            <v>2182.22</v>
          </cell>
          <cell r="F135">
            <v>206.55</v>
          </cell>
          <cell r="G135">
            <v>1</v>
          </cell>
          <cell r="H135" t="str">
            <v>根</v>
          </cell>
        </row>
        <row r="136">
          <cell r="D136" t="str">
            <v>铜芯电缆</v>
          </cell>
          <cell r="E136">
            <v>49.21</v>
          </cell>
          <cell r="F136">
            <v>48.25</v>
          </cell>
          <cell r="G136">
            <v>1</v>
          </cell>
          <cell r="H136" t="str">
            <v>根</v>
          </cell>
        </row>
        <row r="137">
          <cell r="D137" t="str">
            <v>一体化机柜（空调型）</v>
          </cell>
          <cell r="E137">
            <v>10454.93</v>
          </cell>
          <cell r="F137">
            <v>3057.63</v>
          </cell>
          <cell r="G137">
            <v>1</v>
          </cell>
          <cell r="H137" t="str">
            <v>个</v>
          </cell>
        </row>
        <row r="138">
          <cell r="D138" t="str">
            <v>一体化机柜（空调型）</v>
          </cell>
          <cell r="E138">
            <v>7054.29</v>
          </cell>
          <cell r="F138">
            <v>211.63</v>
          </cell>
          <cell r="G138">
            <v>1</v>
          </cell>
          <cell r="H138" t="str">
            <v>个</v>
          </cell>
        </row>
        <row r="139">
          <cell r="D139" t="str">
            <v>油机转换箱</v>
          </cell>
          <cell r="E139">
            <v>549.75</v>
          </cell>
          <cell r="F139">
            <v>16.49</v>
          </cell>
          <cell r="G139">
            <v>1</v>
          </cell>
          <cell r="H139" t="str">
            <v>个</v>
          </cell>
        </row>
        <row r="140">
          <cell r="D140" t="str">
            <v>油机转换箱</v>
          </cell>
          <cell r="E140">
            <v>848.19</v>
          </cell>
          <cell r="F140">
            <v>25.45</v>
          </cell>
          <cell r="G140">
            <v>1</v>
          </cell>
          <cell r="H140" t="str">
            <v>个</v>
          </cell>
        </row>
        <row r="141">
          <cell r="D141" t="str">
            <v>油机转换箱</v>
          </cell>
          <cell r="E141">
            <v>1217.74</v>
          </cell>
          <cell r="F141">
            <v>36.53</v>
          </cell>
          <cell r="G141">
            <v>1</v>
          </cell>
          <cell r="H141" t="str">
            <v>个</v>
          </cell>
        </row>
        <row r="142">
          <cell r="D142" t="str">
            <v>油机转换箱</v>
          </cell>
          <cell r="E142">
            <v>590.15</v>
          </cell>
          <cell r="F142">
            <v>17.7</v>
          </cell>
          <cell r="G142">
            <v>1</v>
          </cell>
          <cell r="H142" t="str">
            <v>个</v>
          </cell>
        </row>
        <row r="143">
          <cell r="D143" t="str">
            <v>综合柜</v>
          </cell>
          <cell r="E143">
            <v>343.89</v>
          </cell>
          <cell r="F143">
            <v>343.89</v>
          </cell>
          <cell r="G143">
            <v>1</v>
          </cell>
          <cell r="H143" t="str">
            <v>个</v>
          </cell>
        </row>
        <row r="144">
          <cell r="D144" t="str">
            <v>走线架</v>
          </cell>
          <cell r="E144">
            <v>1205.94</v>
          </cell>
          <cell r="F144">
            <v>1027.21</v>
          </cell>
          <cell r="G144">
            <v>1</v>
          </cell>
          <cell r="H144" t="str">
            <v>个</v>
          </cell>
        </row>
        <row r="145">
          <cell r="D145" t="str">
            <v>走线架</v>
          </cell>
          <cell r="E145">
            <v>390.98</v>
          </cell>
          <cell r="F145">
            <v>111.76</v>
          </cell>
          <cell r="G145">
            <v>1</v>
          </cell>
          <cell r="H145" t="str">
            <v>个</v>
          </cell>
        </row>
        <row r="146">
          <cell r="D146" t="str">
            <v>组合开关电源柜</v>
          </cell>
          <cell r="E146">
            <v>899.35</v>
          </cell>
          <cell r="F146">
            <v>26.98</v>
          </cell>
          <cell r="G146">
            <v>1</v>
          </cell>
          <cell r="H146" t="str">
            <v>架</v>
          </cell>
        </row>
        <row r="147">
          <cell r="D147" t="str">
            <v>组合开关电源柜</v>
          </cell>
          <cell r="E147">
            <v>7514.04</v>
          </cell>
          <cell r="F147">
            <v>225.42</v>
          </cell>
          <cell r="G147">
            <v>1</v>
          </cell>
          <cell r="H147" t="str">
            <v>架</v>
          </cell>
        </row>
        <row r="148">
          <cell r="D148" t="str">
            <v>组合开关电源柜</v>
          </cell>
          <cell r="E148">
            <v>212.4</v>
          </cell>
          <cell r="F148">
            <v>6.37</v>
          </cell>
          <cell r="G148">
            <v>1</v>
          </cell>
          <cell r="H148" t="str">
            <v>架</v>
          </cell>
        </row>
        <row r="149">
          <cell r="D149" t="str">
            <v>组合开关电源柜</v>
          </cell>
          <cell r="E149">
            <v>9742.42</v>
          </cell>
          <cell r="F149">
            <v>1736.51</v>
          </cell>
          <cell r="G149">
            <v>1</v>
          </cell>
          <cell r="H149" t="str">
            <v>架</v>
          </cell>
        </row>
        <row r="150">
          <cell r="D150" t="str">
            <v>组合开关电源柜</v>
          </cell>
          <cell r="E150">
            <v>503.7</v>
          </cell>
          <cell r="F150">
            <v>15.11</v>
          </cell>
          <cell r="G150">
            <v>1</v>
          </cell>
          <cell r="H150" t="str">
            <v>架</v>
          </cell>
        </row>
        <row r="151">
          <cell r="D151" t="str">
            <v>组合开关电源柜</v>
          </cell>
          <cell r="E151">
            <v>899.35</v>
          </cell>
          <cell r="F151">
            <v>26.98</v>
          </cell>
          <cell r="G151">
            <v>1</v>
          </cell>
          <cell r="H151" t="str">
            <v>架</v>
          </cell>
        </row>
        <row r="152">
          <cell r="D152" t="str">
            <v>组合开关电源柜</v>
          </cell>
          <cell r="E152">
            <v>1239.55</v>
          </cell>
          <cell r="F152">
            <v>37.19</v>
          </cell>
          <cell r="G152">
            <v>1</v>
          </cell>
          <cell r="H152" t="str">
            <v>架</v>
          </cell>
        </row>
      </sheetData>
      <sheetData sheetId="2" refreshError="1">
        <row r="1">
          <cell r="A1" t="str">
            <v>资产名称</v>
          </cell>
          <cell r="B1" t="str">
            <v>物资类别</v>
          </cell>
          <cell r="C1" t="str">
            <v>分类描述</v>
          </cell>
        </row>
        <row r="2">
          <cell r="A2" t="str">
            <v>10kW汽（柴）油发电机</v>
          </cell>
          <cell r="B2" t="str">
            <v>发电主设备</v>
          </cell>
          <cell r="C2" t="str">
            <v>汽（柴）油发电机</v>
          </cell>
        </row>
        <row r="3">
          <cell r="A3" t="str">
            <v>20kW汽（柴）油发电机</v>
          </cell>
          <cell r="B3" t="str">
            <v>发电主设备</v>
          </cell>
          <cell r="C3" t="str">
            <v>汽（柴）油发电机</v>
          </cell>
        </row>
        <row r="4">
          <cell r="A4" t="str">
            <v>2P及2P以下成套空调</v>
          </cell>
          <cell r="B4" t="str">
            <v>机房空调设备-空调</v>
          </cell>
          <cell r="C4" t="str">
            <v>壁挂空调</v>
          </cell>
        </row>
        <row r="5">
          <cell r="A5" t="str">
            <v>2P及2P以下无室内机</v>
          </cell>
          <cell r="B5" t="str">
            <v>机房空调设备-空调</v>
          </cell>
          <cell r="C5" t="str">
            <v>壁挂空调</v>
          </cell>
        </row>
        <row r="6">
          <cell r="A6" t="str">
            <v>2P及2P以下无室外机</v>
          </cell>
          <cell r="B6" t="str">
            <v>机房空调设备-空调</v>
          </cell>
          <cell r="C6" t="str">
            <v>壁挂空调</v>
          </cell>
        </row>
        <row r="7">
          <cell r="A7" t="str">
            <v>2P空调仅有室内机</v>
          </cell>
          <cell r="B7" t="str">
            <v>机房空调设备-空调</v>
          </cell>
          <cell r="C7" t="str">
            <v>壁挂空调</v>
          </cell>
        </row>
        <row r="8">
          <cell r="A8" t="str">
            <v>2P空调仅有室外机</v>
          </cell>
          <cell r="B8" t="str">
            <v>机房空调设备-空调</v>
          </cell>
          <cell r="C8" t="str">
            <v>壁挂空调</v>
          </cell>
        </row>
        <row r="9">
          <cell r="A9" t="str">
            <v>2P空调无散热片</v>
          </cell>
          <cell r="B9" t="str">
            <v>机房空调设备-空调</v>
          </cell>
          <cell r="C9" t="str">
            <v>壁挂空调</v>
          </cell>
        </row>
        <row r="10">
          <cell r="A10" t="str">
            <v>2P空调无铜管</v>
          </cell>
          <cell r="B10" t="str">
            <v>机房空调设备-空调</v>
          </cell>
          <cell r="C10" t="str">
            <v>壁挂空调</v>
          </cell>
        </row>
        <row r="11">
          <cell r="A11" t="str">
            <v>2P空调无压缩机</v>
          </cell>
          <cell r="B11" t="str">
            <v>机房空调设备-空调</v>
          </cell>
          <cell r="C11" t="str">
            <v>壁挂空调</v>
          </cell>
        </row>
        <row r="12">
          <cell r="A12" t="str">
            <v>3P空调仅有室内机</v>
          </cell>
          <cell r="B12" t="str">
            <v>机房空调设备-空调</v>
          </cell>
          <cell r="C12" t="str">
            <v>3匹空调</v>
          </cell>
        </row>
        <row r="13">
          <cell r="A13" t="str">
            <v>3P空调仅有室外机</v>
          </cell>
          <cell r="B13" t="str">
            <v>机房空调设备-空调</v>
          </cell>
          <cell r="C13" t="str">
            <v>3匹空调</v>
          </cell>
        </row>
        <row r="14">
          <cell r="A14" t="str">
            <v>3P空调室内外成套</v>
          </cell>
          <cell r="B14" t="str">
            <v>机房空调设备-空调</v>
          </cell>
          <cell r="C14" t="str">
            <v>3匹空调</v>
          </cell>
        </row>
        <row r="15">
          <cell r="A15" t="str">
            <v>3P空调无散热片</v>
          </cell>
          <cell r="B15" t="str">
            <v>机房空调设备-空调</v>
          </cell>
          <cell r="C15" t="str">
            <v>3匹空调</v>
          </cell>
        </row>
        <row r="16">
          <cell r="A16" t="str">
            <v>3P空调无室内机</v>
          </cell>
          <cell r="B16" t="str">
            <v>机房空调设备-空调</v>
          </cell>
          <cell r="C16" t="str">
            <v>3匹空调</v>
          </cell>
        </row>
        <row r="17">
          <cell r="A17" t="str">
            <v>3P空调无室外机</v>
          </cell>
          <cell r="B17" t="str">
            <v>机房空调设备-空调</v>
          </cell>
          <cell r="C17" t="str">
            <v>3匹空调</v>
          </cell>
        </row>
        <row r="18">
          <cell r="A18" t="str">
            <v>3P空调无铜管</v>
          </cell>
          <cell r="B18" t="str">
            <v>机房空调设备-空调</v>
          </cell>
          <cell r="C18" t="str">
            <v>3匹空调</v>
          </cell>
        </row>
        <row r="19">
          <cell r="A19" t="str">
            <v>3P空调无压缩机</v>
          </cell>
          <cell r="B19" t="str">
            <v>机房空调设备-空调</v>
          </cell>
          <cell r="C19" t="str">
            <v>3匹空调</v>
          </cell>
        </row>
        <row r="20">
          <cell r="A20" t="str">
            <v>5kW汽（柴）油发电机</v>
          </cell>
          <cell r="B20" t="str">
            <v>发电主设备</v>
          </cell>
          <cell r="C20" t="str">
            <v>汽（柴）油发电机</v>
          </cell>
        </row>
        <row r="21">
          <cell r="A21" t="str">
            <v>5P空调仅有室内机</v>
          </cell>
          <cell r="B21" t="str">
            <v>机房空调设备-空调</v>
          </cell>
          <cell r="C21" t="str">
            <v>5匹空调</v>
          </cell>
        </row>
        <row r="22">
          <cell r="A22" t="str">
            <v>5P空调仅有室外机</v>
          </cell>
          <cell r="B22" t="str">
            <v>机房空调设备-空调</v>
          </cell>
          <cell r="C22" t="str">
            <v>5匹空调</v>
          </cell>
        </row>
        <row r="23">
          <cell r="A23" t="str">
            <v>5P空调室内外成套</v>
          </cell>
          <cell r="B23" t="str">
            <v>机房空调设备-空调</v>
          </cell>
          <cell r="C23" t="str">
            <v>5匹空调</v>
          </cell>
        </row>
        <row r="24">
          <cell r="A24" t="str">
            <v>5P空调无散热片</v>
          </cell>
          <cell r="B24" t="str">
            <v>机房空调设备-空调</v>
          </cell>
          <cell r="C24" t="str">
            <v>5匹空调</v>
          </cell>
        </row>
        <row r="25">
          <cell r="A25" t="str">
            <v>5P空调无室内机</v>
          </cell>
          <cell r="B25" t="str">
            <v>机房空调设备-空调</v>
          </cell>
          <cell r="C25" t="str">
            <v>5匹空调</v>
          </cell>
        </row>
        <row r="26">
          <cell r="A26" t="str">
            <v>5P空调无室外机</v>
          </cell>
          <cell r="B26" t="str">
            <v>机房空调设备-空调</v>
          </cell>
          <cell r="C26" t="str">
            <v>5匹空调</v>
          </cell>
        </row>
        <row r="27">
          <cell r="A27" t="str">
            <v>5P空调无铜管</v>
          </cell>
          <cell r="B27" t="str">
            <v>机房空调设备-空调</v>
          </cell>
          <cell r="C27" t="str">
            <v>5匹空调</v>
          </cell>
        </row>
        <row r="28">
          <cell r="A28" t="str">
            <v>5P空调无压缩机</v>
          </cell>
          <cell r="B28" t="str">
            <v>机房空调设备-空调</v>
          </cell>
          <cell r="C28" t="str">
            <v>5匹空调</v>
          </cell>
        </row>
        <row r="29">
          <cell r="A29" t="str">
            <v>PE</v>
          </cell>
          <cell r="B29" t="str">
            <v>塑料</v>
          </cell>
          <cell r="C29" t="str">
            <v>通风管道</v>
          </cell>
        </row>
        <row r="30">
          <cell r="A30" t="str">
            <v>PVC</v>
          </cell>
          <cell r="B30" t="str">
            <v>塑料</v>
          </cell>
          <cell r="C30" t="str">
            <v>通风管道</v>
          </cell>
        </row>
        <row r="31">
          <cell r="A31" t="str">
            <v>RRU</v>
          </cell>
          <cell r="B31" t="str">
            <v>普通钢</v>
          </cell>
          <cell r="C31" t="str">
            <v>其他各类铁质为主的报废物资，例如：走线架、空柜体、机架、电池架、空调防盗网、整流机架、充电电源柜等。</v>
          </cell>
        </row>
        <row r="32">
          <cell r="A32" t="str">
            <v>笔记本</v>
          </cell>
          <cell r="B32" t="str">
            <v>办公设备</v>
          </cell>
          <cell r="C32" t="str">
            <v>笔记本</v>
          </cell>
        </row>
        <row r="33">
          <cell r="A33" t="str">
            <v>壁挂式开关电源</v>
          </cell>
          <cell r="B33" t="str">
            <v>普通钢</v>
          </cell>
          <cell r="C33" t="str">
            <v>其他各类铁质为主的报废物资，例如：走线架、空柜体、机架、电池架、空调防盗网、整流机架、充电电源柜等。</v>
          </cell>
        </row>
        <row r="34">
          <cell r="A34" t="str">
            <v>变压器（铝芯）S11-干式</v>
          </cell>
          <cell r="B34" t="str">
            <v>变压器</v>
          </cell>
          <cell r="C34" t="str">
            <v>变压器（铝芯）</v>
          </cell>
        </row>
        <row r="35">
          <cell r="A35" t="str">
            <v>变压器（铝芯）S11-油式</v>
          </cell>
          <cell r="B35" t="str">
            <v>变压器</v>
          </cell>
          <cell r="C35" t="str">
            <v>变压器（铝芯）</v>
          </cell>
        </row>
        <row r="36">
          <cell r="A36" t="str">
            <v>变压器（铝芯）S7-干式</v>
          </cell>
          <cell r="B36" t="str">
            <v>变压器</v>
          </cell>
          <cell r="C36" t="str">
            <v>变压器（铝芯）</v>
          </cell>
        </row>
        <row r="37">
          <cell r="A37" t="str">
            <v>变压器（铝芯）S7-油式</v>
          </cell>
          <cell r="B37" t="str">
            <v>变压器</v>
          </cell>
          <cell r="C37" t="str">
            <v>变压器（铝芯）</v>
          </cell>
        </row>
        <row r="38">
          <cell r="A38" t="str">
            <v>变压器（铝芯）S9-干式</v>
          </cell>
          <cell r="B38" t="str">
            <v>变压器</v>
          </cell>
          <cell r="C38" t="str">
            <v>变压器（铝芯）</v>
          </cell>
        </row>
        <row r="39">
          <cell r="A39" t="str">
            <v>变压器（铝芯）S9-油式</v>
          </cell>
          <cell r="B39" t="str">
            <v>变压器</v>
          </cell>
          <cell r="C39" t="str">
            <v>变压器（铝芯）</v>
          </cell>
        </row>
        <row r="40">
          <cell r="A40" t="str">
            <v>变压器（铜芯）S11-干式</v>
          </cell>
          <cell r="B40" t="str">
            <v>变压器</v>
          </cell>
          <cell r="C40" t="str">
            <v>变压器（铜芯）</v>
          </cell>
        </row>
        <row r="41">
          <cell r="A41" t="str">
            <v>变压器（铜芯）S11-油式</v>
          </cell>
          <cell r="B41" t="str">
            <v>变压器</v>
          </cell>
          <cell r="C41" t="str">
            <v>变压器（铜芯）</v>
          </cell>
        </row>
        <row r="42">
          <cell r="A42" t="str">
            <v>变压器（铜芯）S7-干式</v>
          </cell>
          <cell r="B42" t="str">
            <v>变压器</v>
          </cell>
          <cell r="C42" t="str">
            <v>变压器（铜芯）</v>
          </cell>
        </row>
        <row r="43">
          <cell r="A43" t="str">
            <v>变压器（铜芯）S7-油式</v>
          </cell>
          <cell r="B43" t="str">
            <v>变压器</v>
          </cell>
          <cell r="C43" t="str">
            <v>变压器（铜芯）</v>
          </cell>
        </row>
        <row r="44">
          <cell r="A44" t="str">
            <v>变压器（铜芯）S9-干式</v>
          </cell>
          <cell r="B44" t="str">
            <v>变压器</v>
          </cell>
          <cell r="C44" t="str">
            <v>变压器（铜芯）</v>
          </cell>
        </row>
        <row r="45">
          <cell r="A45" t="str">
            <v>变压器（铜芯）S9-油式</v>
          </cell>
          <cell r="B45" t="str">
            <v>变压器</v>
          </cell>
          <cell r="C45" t="str">
            <v>变压器（铜芯）</v>
          </cell>
        </row>
        <row r="46">
          <cell r="A46" t="str">
            <v>标牌标签</v>
          </cell>
          <cell r="B46" t="str">
            <v>普通钢</v>
          </cell>
          <cell r="C46" t="str">
            <v>其他各类铁质为主的报废物资，例如：走线架、空柜体、机架、电池架、空调防盗网、整流机架、充电电源柜等。</v>
          </cell>
        </row>
        <row r="47">
          <cell r="A47" t="str">
            <v>冰箱</v>
          </cell>
          <cell r="B47" t="str">
            <v>后勤设备</v>
          </cell>
          <cell r="C47" t="str">
            <v>冰箱</v>
          </cell>
        </row>
        <row r="48">
          <cell r="A48" t="str">
            <v>传感器</v>
          </cell>
          <cell r="B48" t="str">
            <v>普通钢</v>
          </cell>
          <cell r="C48" t="str">
            <v>其他各类铁质为主的报废物资，例如：走线架、空柜体、机架、电池架、空调防盗网、整流机架、充电电源柜等。</v>
          </cell>
        </row>
        <row r="49">
          <cell r="A49" t="str">
            <v>打印机</v>
          </cell>
          <cell r="B49" t="str">
            <v>办公设备</v>
          </cell>
          <cell r="C49" t="str">
            <v>打印机</v>
          </cell>
        </row>
        <row r="50">
          <cell r="A50" t="str">
            <v>低压避雷设施</v>
          </cell>
          <cell r="B50" t="str">
            <v>普通钢</v>
          </cell>
          <cell r="C50" t="str">
            <v>其他各类铁质为主的报废物资，例如：走线架、空柜体、机架、电池架、空调防盗网、整流机架、充电电源柜等。</v>
          </cell>
        </row>
        <row r="51">
          <cell r="A51" t="str">
            <v>低压出线柜</v>
          </cell>
          <cell r="B51" t="str">
            <v>普通钢</v>
          </cell>
          <cell r="C51" t="str">
            <v>其他各类铁质为主的报废物资，例如：走线架、空柜体、机架、电池架、空调防盗网、整流机架、充电电源柜等。</v>
          </cell>
        </row>
        <row r="52">
          <cell r="A52" t="str">
            <v>低压转换柜</v>
          </cell>
          <cell r="B52" t="str">
            <v>普通钢</v>
          </cell>
          <cell r="C52" t="str">
            <v>其他各类铁质为主的报废物资，例如：走线架、空柜体、机架、电池架、空调防盗网、整流机架、充电电源柜等。</v>
          </cell>
        </row>
        <row r="53">
          <cell r="A53" t="str">
            <v>电表</v>
          </cell>
          <cell r="B53" t="str">
            <v>普通钢</v>
          </cell>
          <cell r="C53" t="str">
            <v>其他各类铁质为主的报废物资，例如：走线架、空柜体、机架、电池架、空调防盗网、整流机架、充电电源柜等。</v>
          </cell>
        </row>
        <row r="54">
          <cell r="A54" t="str">
            <v>电表箱</v>
          </cell>
          <cell r="B54" t="str">
            <v>配电箱类</v>
          </cell>
          <cell r="C54" t="str">
            <v>包括各种壁挂配电箱、油机转换箱、燃油箱、发电设备控制柜等</v>
          </cell>
        </row>
        <row r="55">
          <cell r="A55" t="str">
            <v>电池合路器</v>
          </cell>
          <cell r="B55" t="str">
            <v>普通钢</v>
          </cell>
          <cell r="C55" t="str">
            <v>其他各类铁质为主的报废物资，例如：走线架、空柜体、机架、电池架、空调防盗网、整流机架、充电电源柜等。</v>
          </cell>
        </row>
        <row r="56">
          <cell r="A56" t="str">
            <v>电池架</v>
          </cell>
          <cell r="B56" t="str">
            <v>普通钢</v>
          </cell>
          <cell r="C56" t="str">
            <v>其他各类铁质为主的报废物资，例如：走线架、空柜体、机架、电池架、空调防盗网、整流机架、充电电源柜等。</v>
          </cell>
        </row>
        <row r="57">
          <cell r="A57" t="str">
            <v>电控锁</v>
          </cell>
          <cell r="B57" t="str">
            <v>普通钢</v>
          </cell>
          <cell r="C57" t="str">
            <v>其他各类铁质为主的报废物资，例如：走线架、空柜体、机架、电池架、空调防盗网、整流机架、充电电源柜等。</v>
          </cell>
        </row>
        <row r="58">
          <cell r="A58" t="str">
            <v>电视机</v>
          </cell>
          <cell r="B58" t="str">
            <v>办公设备</v>
          </cell>
          <cell r="C58" t="str">
            <v>电视机</v>
          </cell>
        </row>
        <row r="59">
          <cell r="A59" t="str">
            <v>电源转换模块</v>
          </cell>
          <cell r="B59" t="str">
            <v>普通钢</v>
          </cell>
          <cell r="C59" t="str">
            <v>其他各类铁质为主的报废物资，例如：走线架、空柜体、机架、电池架、空调防盗网、整流机架、充电电源柜等。</v>
          </cell>
        </row>
        <row r="60">
          <cell r="A60" t="str">
            <v>动环监控</v>
          </cell>
          <cell r="B60" t="str">
            <v>其他小件物资</v>
          </cell>
          <cell r="C60" t="str">
            <v>动力及环境监控组件</v>
          </cell>
        </row>
        <row r="61">
          <cell r="A61" t="str">
            <v>动环监控辅材包</v>
          </cell>
          <cell r="B61" t="str">
            <v>普通钢</v>
          </cell>
          <cell r="C61" t="str">
            <v>其他各类铁质为主的报废物资，例如：走线架、空柜体、机架、电池架、空调防盗网、整流机架、充电电源柜等。</v>
          </cell>
        </row>
        <row r="62">
          <cell r="A62" t="str">
            <v>断路器</v>
          </cell>
          <cell r="B62" t="str">
            <v>普通钢</v>
          </cell>
          <cell r="C62" t="str">
            <v>其他各类铁质为主的报废物资，例如：走线架、空柜体、机架、电池架、空调防盗网、整流机架、充电电源柜等。</v>
          </cell>
        </row>
        <row r="63">
          <cell r="A63" t="str">
            <v>防盗门</v>
          </cell>
          <cell r="B63" t="str">
            <v>普通钢</v>
          </cell>
          <cell r="C63" t="str">
            <v>其他各类铁质为主的报废物资，例如：走线架、空柜体、机架、电池架、空调防盗网、整流机架、充电电源柜等。</v>
          </cell>
        </row>
        <row r="64">
          <cell r="A64" t="str">
            <v>防盗锁</v>
          </cell>
          <cell r="B64" t="str">
            <v>普通钢</v>
          </cell>
          <cell r="C64" t="str">
            <v>其他各类铁质为主的报废物资，例如：走线架、空柜体、机架、电池架、空调防盗网、整流机架、充电电源柜等。</v>
          </cell>
        </row>
        <row r="65">
          <cell r="A65" t="str">
            <v>防雷器</v>
          </cell>
          <cell r="B65" t="str">
            <v>普通钢</v>
          </cell>
          <cell r="C65" t="str">
            <v>其他各类铁质为主的报废物资，例如：走线架、空柜体、机架、电池架、空调防盗网、整流机架、充电电源柜等。</v>
          </cell>
        </row>
        <row r="66">
          <cell r="A66" t="str">
            <v>防雷箱</v>
          </cell>
          <cell r="B66" t="str">
            <v>普通钢</v>
          </cell>
          <cell r="C66" t="str">
            <v>其他各类铁质为主的报废物资，例如：走线架、空柜体、机架、电池架、空调防盗网、整流机架、充电电源柜等。</v>
          </cell>
        </row>
        <row r="67">
          <cell r="A67" t="str">
            <v>分路计量设备</v>
          </cell>
          <cell r="B67" t="str">
            <v>普通钢</v>
          </cell>
          <cell r="C67" t="str">
            <v>其他各类铁质为主的报废物资，例如：走线架、空柜体、机架、电池架、空调防盗网、整流机架、充电电源柜等。</v>
          </cell>
        </row>
        <row r="68">
          <cell r="A68" t="str">
            <v>供电计量设备</v>
          </cell>
          <cell r="B68" t="str">
            <v>普通钢</v>
          </cell>
          <cell r="C68" t="str">
            <v>其他各类铁质为主的报废物资，例如：走线架、空柜体、机架、电池架、空调防盗网、整流机架、充电电源柜等。</v>
          </cell>
        </row>
        <row r="69">
          <cell r="A69" t="str">
            <v>过压保护器</v>
          </cell>
          <cell r="B69" t="str">
            <v>普通钢</v>
          </cell>
          <cell r="C69" t="str">
            <v>其他各类铁质为主的报废物资，例如：走线架、空柜体、机架、电池架、空调防盗网、整流机架、充电电源柜等。</v>
          </cell>
        </row>
        <row r="70">
          <cell r="A70" t="str">
            <v>汇流排</v>
          </cell>
          <cell r="B70" t="str">
            <v>铜制品</v>
          </cell>
          <cell r="C70" t="str">
            <v>铜制品</v>
          </cell>
        </row>
        <row r="71">
          <cell r="A71" t="str">
            <v>机柜空调</v>
          </cell>
          <cell r="B71" t="str">
            <v>机房空调设备-空调</v>
          </cell>
          <cell r="C71" t="str">
            <v>空调按重量处置</v>
          </cell>
        </row>
        <row r="72">
          <cell r="A72" t="str">
            <v>机柜内含嵌入式开关电源</v>
          </cell>
          <cell r="B72" t="str">
            <v>较高的柜体</v>
          </cell>
          <cell r="C72" t="str">
            <v>开关电源、变换设备</v>
          </cell>
        </row>
        <row r="73">
          <cell r="A73" t="str">
            <v>机架</v>
          </cell>
          <cell r="B73" t="str">
            <v>普通钢</v>
          </cell>
          <cell r="C73" t="str">
            <v>其他各类铁质为主的报废物资，例如：走线架、空柜体、机架、电池架、空调防盗网、整流机架、充电电源柜等。</v>
          </cell>
        </row>
        <row r="74">
          <cell r="A74" t="str">
            <v>交流计量箱</v>
          </cell>
          <cell r="B74" t="str">
            <v>配电箱类</v>
          </cell>
          <cell r="C74" t="str">
            <v>包括各种壁挂配电箱、油机转换箱、燃油箱、发电设备控制柜等</v>
          </cell>
        </row>
        <row r="75">
          <cell r="A75" t="str">
            <v>交直流配电设备（落地式）</v>
          </cell>
          <cell r="B75" t="str">
            <v>中型柜体</v>
          </cell>
          <cell r="C75" t="str">
            <v>交直流配电设备（落地式）</v>
          </cell>
        </row>
        <row r="76">
          <cell r="A76" t="str">
            <v>接地汇流排（铁）</v>
          </cell>
          <cell r="B76" t="str">
            <v>普通钢</v>
          </cell>
          <cell r="C76" t="str">
            <v>其他各类铁质为主的报废物资，例如：走线架、空柜体、机架、电池架、空调防盗网、整流机架、充电电源柜等。</v>
          </cell>
        </row>
        <row r="77">
          <cell r="A77" t="str">
            <v>接地铜排</v>
          </cell>
          <cell r="B77" t="str">
            <v>铜制品</v>
          </cell>
          <cell r="C77" t="str">
            <v>铜制品</v>
          </cell>
        </row>
        <row r="78">
          <cell r="A78" t="str">
            <v>空调节能设备</v>
          </cell>
          <cell r="B78" t="str">
            <v>普通钢</v>
          </cell>
          <cell r="C78" t="str">
            <v>其他各类铁质为主的报废物资，例如：走线架、空柜体、机架、电池架、空调防盗网、整流机架、充电电源柜等。</v>
          </cell>
        </row>
        <row r="79">
          <cell r="A79" t="str">
            <v>空调控制器</v>
          </cell>
          <cell r="B79" t="str">
            <v>普通钢</v>
          </cell>
          <cell r="C79" t="str">
            <v>其他各类铁质为主的报废物资，例如：走线架、空柜体、机架、电池架、空调防盗网、整流机架、充电电源柜等。</v>
          </cell>
        </row>
        <row r="80">
          <cell r="A80" t="str">
            <v>空开</v>
          </cell>
          <cell r="B80" t="str">
            <v>普通钢</v>
          </cell>
          <cell r="C80" t="str">
            <v>其他各类铁质为主的报废物资，例如：走线架、空柜体、机架、电池架、空调防盗网、整流机架、充电电源柜等。</v>
          </cell>
        </row>
        <row r="81">
          <cell r="A81" t="str">
            <v>馈线</v>
          </cell>
          <cell r="B81" t="str">
            <v>电力电缆</v>
          </cell>
          <cell r="C81" t="str">
            <v>铜缆类</v>
          </cell>
        </row>
        <row r="82">
          <cell r="A82" t="str">
            <v>浪涌抑制器</v>
          </cell>
          <cell r="B82" t="str">
            <v>普通钢</v>
          </cell>
          <cell r="C82" t="str">
            <v>其他各类铁质为主的报废物资，例如：走线架、空柜体、机架、电池架、空调防盗网、整流机架、充电电源柜等。</v>
          </cell>
        </row>
        <row r="83">
          <cell r="A83" t="str">
            <v>龙门架</v>
          </cell>
          <cell r="B83" t="str">
            <v>普通钢</v>
          </cell>
          <cell r="C83" t="str">
            <v>其他各类铁质为主的报废物资，例如：走线架、空柜体、机架、电池架、空调防盗网、整流机架、充电电源柜等。</v>
          </cell>
        </row>
        <row r="84">
          <cell r="A84" t="str">
            <v>漏缆</v>
          </cell>
          <cell r="B84" t="str">
            <v>电力电缆</v>
          </cell>
          <cell r="C84" t="str">
            <v>铜缆类</v>
          </cell>
        </row>
        <row r="85">
          <cell r="A85" t="str">
            <v>铝芯电缆</v>
          </cell>
          <cell r="B85" t="str">
            <v>电力电缆</v>
          </cell>
          <cell r="C85" t="str">
            <v>铝缆类</v>
          </cell>
        </row>
        <row r="86">
          <cell r="A86" t="str">
            <v>门锁</v>
          </cell>
          <cell r="B86" t="str">
            <v>普通钢</v>
          </cell>
          <cell r="C86" t="str">
            <v>其他各类铁质为主的报废物资，例如：走线架、空柜体、机架、电池架、空调防盗网、整流机架、充电电源柜等。</v>
          </cell>
        </row>
        <row r="87">
          <cell r="A87" t="str">
            <v>灭火器</v>
          </cell>
          <cell r="B87" t="str">
            <v>其他小件物资</v>
          </cell>
          <cell r="C87" t="str">
            <v>灭火器</v>
          </cell>
        </row>
        <row r="88">
          <cell r="A88" t="str">
            <v>模块</v>
          </cell>
          <cell r="B88" t="str">
            <v>普通钢</v>
          </cell>
          <cell r="C88" t="str">
            <v>其他各类铁质为主的报废物资，例如：走线架、空柜体、机架、电池架、空调防盗网、整流机架、充电电源柜等。</v>
          </cell>
        </row>
        <row r="89">
          <cell r="A89" t="str">
            <v>模块化开关电源</v>
          </cell>
          <cell r="B89" t="str">
            <v>普通钢</v>
          </cell>
          <cell r="C89" t="str">
            <v>其他各类铁质为主的报废物资，例如：走线架、空柜体、机架、电池架、空调防盗网、整流机架、充电电源柜等。</v>
          </cell>
        </row>
        <row r="90">
          <cell r="A90" t="str">
            <v>逆变器</v>
          </cell>
          <cell r="B90" t="str">
            <v>普通钢</v>
          </cell>
          <cell r="C90" t="str">
            <v>其他各类铁质为主的报废物资，例如：走线架、空柜体、机架、电池架、空调防盗网、整流机架、充电电源柜等。</v>
          </cell>
        </row>
        <row r="91">
          <cell r="A91" t="str">
            <v>耦合器</v>
          </cell>
          <cell r="B91" t="str">
            <v>普通钢</v>
          </cell>
          <cell r="C91" t="str">
            <v>其他各类铁质为主的报废物资，例如：走线架、空柜体、机架、电池架、空调防盗网、整流机架、充电电源柜等。</v>
          </cell>
        </row>
        <row r="92">
          <cell r="A92" t="str">
            <v>配电单元</v>
          </cell>
          <cell r="B92" t="str">
            <v>配电箱类</v>
          </cell>
          <cell r="C92" t="str">
            <v>包括各种壁挂配电箱、油机转换箱、燃油箱、发电设备控制柜等</v>
          </cell>
        </row>
        <row r="93">
          <cell r="A93" t="str">
            <v>配电箱</v>
          </cell>
          <cell r="B93" t="str">
            <v>配电箱类</v>
          </cell>
          <cell r="C93" t="str">
            <v>包括各种壁挂配电箱、油机转换箱、燃油箱、发电设备控制柜等</v>
          </cell>
        </row>
        <row r="94">
          <cell r="A94" t="str">
            <v>其他铝缆</v>
          </cell>
          <cell r="B94" t="str">
            <v>电力电缆</v>
          </cell>
          <cell r="C94" t="str">
            <v>铝缆类</v>
          </cell>
        </row>
        <row r="95">
          <cell r="A95" t="str">
            <v>嵌入式开关电源</v>
          </cell>
          <cell r="B95" t="str">
            <v>普通钢</v>
          </cell>
          <cell r="C95" t="str">
            <v>其他各类铁质为主的报废物资，例如：走线架、空柜体、机架、电池架、空调防盗网、整流机架、充电电源柜等。</v>
          </cell>
        </row>
        <row r="96">
          <cell r="A96" t="str">
            <v>熔断器</v>
          </cell>
          <cell r="B96" t="str">
            <v>普通钢</v>
          </cell>
          <cell r="C96" t="str">
            <v>其他各类铁质为主的报废物资，例如：走线架、空柜体、机架、电池架、空调防盗网、整流机架、充电电源柜等。</v>
          </cell>
        </row>
        <row r="97">
          <cell r="A97" t="str">
            <v>熔座</v>
          </cell>
          <cell r="B97" t="str">
            <v>普通钢</v>
          </cell>
          <cell r="C97" t="str">
            <v>其他各类铁质为主的报废物资，例如：走线架、空柜体、机架、电池架、空调防盗网、整流机架、充电电源柜等。</v>
          </cell>
        </row>
        <row r="98">
          <cell r="A98" t="str">
            <v>三相相序调整器</v>
          </cell>
          <cell r="B98" t="str">
            <v>普通钢</v>
          </cell>
          <cell r="C98" t="str">
            <v>其他各类铁质为主的报废物资，例如：走线架、空柜体、机架、电池架、空调防盗网、整流机架、充电电源柜等。</v>
          </cell>
        </row>
        <row r="99">
          <cell r="A99" t="str">
            <v>数据采集控制设备</v>
          </cell>
          <cell r="B99" t="str">
            <v>普通钢</v>
          </cell>
          <cell r="C99" t="str">
            <v>其他各类铁质为主的报废物资，例如：走线架、空柜体、机架、电池架、空调防盗网、整流机架、充电电源柜等。</v>
          </cell>
        </row>
        <row r="100">
          <cell r="A100" t="str">
            <v>数字电视发射机</v>
          </cell>
          <cell r="B100" t="str">
            <v>普通钢</v>
          </cell>
          <cell r="C100" t="str">
            <v>其他各类铁质为主的报废物资，例如：走线架、空柜体、机架、电池架、空调防盗网、整流机架、充电电源柜等。</v>
          </cell>
        </row>
        <row r="101">
          <cell r="A101" t="str">
            <v>塔桅物资</v>
          </cell>
          <cell r="B101" t="str">
            <v>普通钢</v>
          </cell>
          <cell r="C101" t="str">
            <v>铁塔及其钢材类辅材</v>
          </cell>
        </row>
        <row r="102">
          <cell r="A102" t="str">
            <v>台式机</v>
          </cell>
          <cell r="B102" t="str">
            <v>办公设备</v>
          </cell>
          <cell r="C102" t="str">
            <v>台式机</v>
          </cell>
        </row>
        <row r="103">
          <cell r="A103" t="str">
            <v>铁制品</v>
          </cell>
          <cell r="B103" t="str">
            <v>普通钢</v>
          </cell>
          <cell r="C103" t="str">
            <v>其他各类铁质为主的报废物资，例如：走线架、空柜体、机架、电池架、空调防盗网、整流机架、充电电源柜等。</v>
          </cell>
        </row>
        <row r="104">
          <cell r="A104" t="str">
            <v>通风系统</v>
          </cell>
          <cell r="B104" t="str">
            <v>普通钢</v>
          </cell>
          <cell r="C104" t="str">
            <v>其他各类铁质为主的报废物资，例如：走线架、空柜体、机架、电池架、空调防盗网、整流机架、充电电源柜等。</v>
          </cell>
        </row>
        <row r="105">
          <cell r="A105" t="str">
            <v>铜管</v>
          </cell>
          <cell r="B105" t="str">
            <v>铜制品</v>
          </cell>
          <cell r="C105" t="str">
            <v>铜制品</v>
          </cell>
        </row>
        <row r="106">
          <cell r="A106" t="str">
            <v>铜铁转换条</v>
          </cell>
          <cell r="B106" t="str">
            <v>普通钢</v>
          </cell>
          <cell r="C106" t="str">
            <v>其他各类铁质为主的报废物资，例如：走线架、空柜体、机架、电池架、空调防盗网、整流机架、充电电源柜等。</v>
          </cell>
        </row>
        <row r="107">
          <cell r="A107" t="str">
            <v>铜弯角</v>
          </cell>
          <cell r="B107" t="str">
            <v>铜制品</v>
          </cell>
          <cell r="C107" t="str">
            <v>铜制品</v>
          </cell>
        </row>
        <row r="108">
          <cell r="A108" t="str">
            <v>铜芯电缆</v>
          </cell>
          <cell r="B108" t="str">
            <v>电力电缆</v>
          </cell>
          <cell r="C108" t="str">
            <v>铜缆类</v>
          </cell>
        </row>
        <row r="109">
          <cell r="A109" t="str">
            <v>投影仪</v>
          </cell>
          <cell r="B109" t="str">
            <v>办公设备</v>
          </cell>
          <cell r="C109" t="str">
            <v>投影仪</v>
          </cell>
        </row>
        <row r="110">
          <cell r="A110" t="str">
            <v>箱式变电站</v>
          </cell>
          <cell r="B110" t="str">
            <v>普通钢</v>
          </cell>
          <cell r="C110" t="str">
            <v>其他各类铁质为主的报废物资，例如：走线架、空柜体、机架、电池架、空调防盗网、整流机架、充电电源柜等。</v>
          </cell>
        </row>
        <row r="111">
          <cell r="A111" t="str">
            <v>蓄电池除硫器</v>
          </cell>
          <cell r="B111" t="str">
            <v>普通钢</v>
          </cell>
          <cell r="C111" t="str">
            <v>其他各类铁质为主的报废物资，例如：走线架、空柜体、机架、电池架、空调防盗网、整流机架、充电电源柜等。</v>
          </cell>
        </row>
        <row r="112">
          <cell r="A112" t="str">
            <v>蓄电池恒温箱</v>
          </cell>
          <cell r="B112" t="str">
            <v>配电箱类</v>
          </cell>
          <cell r="C112" t="str">
            <v>包括各种壁挂配电箱、油机转换箱、燃油箱、发电设备控制柜等</v>
          </cell>
        </row>
        <row r="113">
          <cell r="A113" t="str">
            <v>蓄电池连接条</v>
          </cell>
          <cell r="B113" t="str">
            <v>铜制品</v>
          </cell>
          <cell r="C113" t="str">
            <v>铜制品</v>
          </cell>
        </row>
        <row r="114">
          <cell r="A114" t="str">
            <v>一体化机柜（风扇型）</v>
          </cell>
          <cell r="B114" t="str">
            <v>一体化机柜</v>
          </cell>
          <cell r="C114" t="str">
            <v>一体化机柜（风扇型）</v>
          </cell>
        </row>
        <row r="115">
          <cell r="A115" t="str">
            <v>一体化机柜（空调型）</v>
          </cell>
          <cell r="B115" t="str">
            <v>一体化机柜</v>
          </cell>
          <cell r="C115" t="str">
            <v>一体化机柜（空调型）</v>
          </cell>
        </row>
        <row r="116">
          <cell r="A116" t="str">
            <v>油机转换箱</v>
          </cell>
          <cell r="B116" t="str">
            <v>配电箱类</v>
          </cell>
          <cell r="C116" t="str">
            <v>包括各种壁挂配电箱、油机转换箱、燃油箱、发电设备控制柜等</v>
          </cell>
        </row>
        <row r="117">
          <cell r="A117" t="str">
            <v>整流模块</v>
          </cell>
          <cell r="B117" t="str">
            <v>普通钢</v>
          </cell>
          <cell r="C117" t="str">
            <v>其他各类铁质为主的报废物资，例如：走线架、空柜体、机架、电池架、空调防盗网、整流机架、充电电源柜等。</v>
          </cell>
        </row>
        <row r="118">
          <cell r="A118" t="str">
            <v>直流电能计量终端</v>
          </cell>
          <cell r="B118" t="str">
            <v>普通钢</v>
          </cell>
          <cell r="C118" t="str">
            <v>其他各类铁质为主的报废物资，例如：走线架、空柜体、机架、电池架、空调防盗网、整流机架、充电电源柜等。</v>
          </cell>
        </row>
        <row r="119">
          <cell r="A119" t="str">
            <v>直流分配器</v>
          </cell>
          <cell r="B119" t="str">
            <v>普通钢</v>
          </cell>
          <cell r="C119" t="str">
            <v>其他各类铁质为主的报废物资，例如：走线架、空柜体、机架、电池架、空调防盗网、整流机架、充电电源柜等。</v>
          </cell>
        </row>
        <row r="120">
          <cell r="A120" t="str">
            <v>直流远供</v>
          </cell>
          <cell r="B120" t="str">
            <v>普通钢</v>
          </cell>
          <cell r="C120" t="str">
            <v>其他各类铁质为主的报废物资，例如：走线架、空柜体、机架、电池架、空调防盗网、整流机架、充电电源柜等。</v>
          </cell>
        </row>
        <row r="121">
          <cell r="A121" t="str">
            <v>智能设备处理器</v>
          </cell>
          <cell r="B121" t="str">
            <v>普通钢</v>
          </cell>
          <cell r="C121" t="str">
            <v>其他各类铁质为主的报废物资，例如：走线架、空柜体、机架、电池架、空调防盗网、整流机架、充电电源柜等。</v>
          </cell>
        </row>
        <row r="122">
          <cell r="A122" t="str">
            <v>智能通风设备</v>
          </cell>
          <cell r="B122" t="str">
            <v>普通钢</v>
          </cell>
          <cell r="C122" t="str">
            <v>其他各类铁质为主的报废物资，例如：走线架、空柜体、机架、电池架、空调防盗网、整流机架、充电电源柜等。</v>
          </cell>
        </row>
        <row r="123">
          <cell r="A123" t="str">
            <v>综合柜</v>
          </cell>
          <cell r="B123" t="str">
            <v>普通钢</v>
          </cell>
          <cell r="C123" t="str">
            <v>其他各类铁质为主的报废物资，例如：走线架、空柜体、机架、电池架、空调防盗网、整流机架、充电电源柜等。</v>
          </cell>
        </row>
        <row r="124">
          <cell r="A124" t="str">
            <v>走线架</v>
          </cell>
          <cell r="B124" t="str">
            <v>普通钢</v>
          </cell>
          <cell r="C124" t="str">
            <v>其他各类铁质为主的报废物资，例如：走线架、空柜体、机架、电池架、空调防盗网、整流机架、充电电源柜等。</v>
          </cell>
        </row>
        <row r="125">
          <cell r="A125" t="str">
            <v>组合开关电源柜</v>
          </cell>
          <cell r="B125" t="str">
            <v>较高的柜体</v>
          </cell>
          <cell r="C125" t="str">
            <v>开关电源、变换设备</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1.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2.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6"/>
  <sheetViews>
    <sheetView tabSelected="1" workbookViewId="0">
      <selection activeCell="F19" sqref="F19"/>
    </sheetView>
  </sheetViews>
  <sheetFormatPr defaultColWidth="8.87272727272727" defaultRowHeight="13.75" outlineLevelRow="5" outlineLevelCol="5"/>
  <cols>
    <col min="1" max="1" width="5.77272727272727" style="99" customWidth="1"/>
    <col min="2" max="2" width="9.86363636363636" style="100" customWidth="1"/>
    <col min="3" max="4" width="16.7727272727273" style="101" customWidth="1"/>
    <col min="5" max="5" width="10.9090909090909" style="102" customWidth="1"/>
    <col min="6" max="6" width="14.4545454545455" style="101" customWidth="1"/>
    <col min="7" max="8" width="17.1090909090909"/>
    <col min="9" max="10" width="14.1090909090909" customWidth="1"/>
    <col min="11" max="11" width="14.3363636363636" customWidth="1"/>
    <col min="12" max="12" width="14" customWidth="1"/>
    <col min="13" max="13" width="15.3363636363636" customWidth="1"/>
    <col min="14" max="14" width="13.5545454545455" customWidth="1"/>
    <col min="15" max="15" width="17.1090909090909"/>
  </cols>
  <sheetData>
    <row r="1" ht="16.5" customHeight="1" spans="1:6">
      <c r="A1" s="103" t="s">
        <v>0</v>
      </c>
      <c r="B1" s="104" t="s">
        <v>1</v>
      </c>
      <c r="C1" s="105" t="s">
        <v>2</v>
      </c>
      <c r="D1" s="105" t="s">
        <v>3</v>
      </c>
      <c r="E1" s="106" t="s">
        <v>4</v>
      </c>
      <c r="F1" s="105" t="s">
        <v>5</v>
      </c>
    </row>
    <row r="2" ht="16.5" customHeight="1" spans="1:6">
      <c r="A2" s="107" t="s">
        <v>6</v>
      </c>
      <c r="B2" s="108">
        <v>132</v>
      </c>
      <c r="C2" s="109">
        <v>851804.08</v>
      </c>
      <c r="D2" s="109">
        <v>159999.75</v>
      </c>
      <c r="E2" s="110">
        <f>D2/C2</f>
        <v>0.187836327339498</v>
      </c>
      <c r="F2" s="109">
        <v>24013.15804</v>
      </c>
    </row>
    <row r="3" ht="16.5" spans="1:6">
      <c r="A3" s="107" t="s">
        <v>7</v>
      </c>
      <c r="B3" s="108">
        <v>151</v>
      </c>
      <c r="C3" s="109">
        <v>427200.44</v>
      </c>
      <c r="D3" s="109">
        <v>39995.19</v>
      </c>
      <c r="E3" s="110">
        <f>D3/C3</f>
        <v>0.0936216030114576</v>
      </c>
      <c r="F3" s="109">
        <v>56975.4051</v>
      </c>
    </row>
    <row r="4" ht="16.5" spans="1:6">
      <c r="A4" s="107" t="s">
        <v>8</v>
      </c>
      <c r="B4" s="108">
        <v>126</v>
      </c>
      <c r="C4" s="109">
        <v>465630.37</v>
      </c>
      <c r="D4" s="109">
        <v>40418.98</v>
      </c>
      <c r="E4" s="110">
        <f>D4/C4</f>
        <v>0.0868048619766791</v>
      </c>
      <c r="F4" s="109">
        <v>25049.065</v>
      </c>
    </row>
    <row r="5" ht="16.5" spans="1:6">
      <c r="A5" s="107" t="s">
        <v>9</v>
      </c>
      <c r="B5" s="108">
        <v>214</v>
      </c>
      <c r="C5" s="109">
        <v>987796.04</v>
      </c>
      <c r="D5" s="109">
        <v>104895.19</v>
      </c>
      <c r="E5" s="110">
        <f>D5/C5</f>
        <v>0.106191142454874</v>
      </c>
      <c r="F5" s="109">
        <v>58988.0525</v>
      </c>
    </row>
    <row r="6" ht="16.5" spans="1:6">
      <c r="A6" s="111" t="s">
        <v>10</v>
      </c>
      <c r="B6" s="108">
        <f>SUM(B2:B5)</f>
        <v>623</v>
      </c>
      <c r="C6" s="109">
        <f>SUM(C2:C5)</f>
        <v>2732430.93</v>
      </c>
      <c r="D6" s="109">
        <f>SUM(D2:D5)</f>
        <v>345309.11</v>
      </c>
      <c r="E6" s="110">
        <f>D6/C6</f>
        <v>0.126374323394151</v>
      </c>
      <c r="F6" s="109">
        <f>SUM(F2:F5)</f>
        <v>165025.68064</v>
      </c>
    </row>
  </sheetData>
  <pageMargins left="0.75" right="0.75" top="1" bottom="1" header="0.5" footer="0.5"/>
  <pageSetup paperSize="9" orientation="portrait"/>
  <headerFooter/>
  <drawing r:id="rId1"/>
  <legacyDrawing r:id="rId2"/>
  <controls>
    <mc:AlternateContent xmlns:mc="http://schemas.openxmlformats.org/markup-compatibility/2006">
      <mc:Choice Requires="x14">
        <control shapeId="12289" r:id="rId3">
          <controlPr defaultSize="0">
            <anchor moveWithCells="1">
              <from>
                <xdr:col>0</xdr:col>
                <xdr:colOff>0</xdr:colOff>
                <xdr:row>2</xdr:row>
                <xdr:rowOff>0</xdr:rowOff>
              </from>
              <to>
                <xdr:col>0</xdr:col>
                <xdr:colOff>365125</xdr:colOff>
                <xdr:row>2</xdr:row>
                <xdr:rowOff>184150</xdr:rowOff>
              </to>
            </anchor>
          </controlPr>
        </control>
      </mc:Choice>
      <mc:Fallback>
        <control shapeId="12289" r:id="rId3"/>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K95"/>
  <sheetViews>
    <sheetView zoomScale="70" zoomScaleNormal="70" workbookViewId="0">
      <pane ySplit="1" topLeftCell="A2" activePane="bottomLeft" state="frozen"/>
      <selection/>
      <selection pane="bottomLeft" activeCell="G12" sqref="G12:G13"/>
    </sheetView>
  </sheetViews>
  <sheetFormatPr defaultColWidth="16.4090909090909" defaultRowHeight="14" customHeight="1"/>
  <cols>
    <col min="1" max="1" width="5.31818181818182" style="56" customWidth="1"/>
    <col min="2" max="2" width="25.1363636363636" style="56" customWidth="1"/>
    <col min="3" max="3" width="57.8636363636364" style="56" customWidth="1"/>
    <col min="4" max="4" width="21" style="56" customWidth="1"/>
    <col min="5" max="6" width="9.04545454545454" style="56" customWidth="1"/>
    <col min="7" max="7" width="12.1363636363636" style="56" customWidth="1"/>
    <col min="8" max="8" width="16.3181818181818" style="56" customWidth="1"/>
    <col min="9" max="10" width="21.5454545454545" style="56" customWidth="1"/>
    <col min="11" max="11" width="24.3181818181818" style="56" customWidth="1"/>
    <col min="12" max="16384" width="16.4090909090909" style="56"/>
  </cols>
  <sheetData>
    <row r="1" customHeight="1" spans="1:11">
      <c r="A1" s="57" t="s">
        <v>0</v>
      </c>
      <c r="B1" s="58" t="s">
        <v>11</v>
      </c>
      <c r="C1" s="58" t="s">
        <v>12</v>
      </c>
      <c r="D1" s="58" t="s">
        <v>13</v>
      </c>
      <c r="E1" s="57" t="s">
        <v>14</v>
      </c>
      <c r="F1" s="57" t="s">
        <v>15</v>
      </c>
      <c r="G1" s="58" t="s">
        <v>16</v>
      </c>
      <c r="H1" s="58" t="s">
        <v>17</v>
      </c>
      <c r="I1" s="74" t="s">
        <v>18</v>
      </c>
      <c r="J1" s="74" t="s">
        <v>19</v>
      </c>
      <c r="K1" s="58" t="s">
        <v>20</v>
      </c>
    </row>
    <row r="2" customHeight="1" spans="1:11">
      <c r="A2" s="59" t="s">
        <v>7</v>
      </c>
      <c r="B2" s="60" t="str">
        <f>VLOOKUP(D2,[1]物资价格!$A:$B,2,0)</f>
        <v>机房空调设备-空调</v>
      </c>
      <c r="C2" s="60" t="str">
        <f>VLOOKUP(D2,[1]物资价格!$A:$C,3,0)</f>
        <v>壁挂空调</v>
      </c>
      <c r="D2" s="61" t="s">
        <v>21</v>
      </c>
      <c r="E2" s="62" t="str">
        <f>VLOOKUP(D2,[1]清单!$D:$H,5,0)</f>
        <v>台</v>
      </c>
      <c r="F2" s="61">
        <v>5</v>
      </c>
      <c r="G2" s="59"/>
      <c r="H2" s="63"/>
      <c r="I2" s="62">
        <v>527</v>
      </c>
      <c r="J2" s="62">
        <f t="shared" ref="J2:J6" si="0">I2*F2</f>
        <v>2635</v>
      </c>
      <c r="K2" s="62"/>
    </row>
    <row r="3" customHeight="1" spans="1:11">
      <c r="A3" s="59" t="s">
        <v>7</v>
      </c>
      <c r="B3" s="60" t="str">
        <f>VLOOKUP(D3,[1]物资价格!$A:$B,2,0)</f>
        <v>机房空调设备-空调</v>
      </c>
      <c r="C3" s="60" t="str">
        <f>VLOOKUP(D3,[1]物资价格!$A:$C,3,0)</f>
        <v>3匹空调</v>
      </c>
      <c r="D3" s="61" t="s">
        <v>22</v>
      </c>
      <c r="E3" s="62" t="str">
        <f>VLOOKUP(D3,[1]清单!$D:$H,5,0)</f>
        <v>台</v>
      </c>
      <c r="F3" s="61">
        <v>1</v>
      </c>
      <c r="G3" s="59"/>
      <c r="H3" s="63"/>
      <c r="I3" s="62">
        <v>461</v>
      </c>
      <c r="J3" s="62">
        <f t="shared" si="0"/>
        <v>461</v>
      </c>
      <c r="K3" s="62"/>
    </row>
    <row r="4" customHeight="1" spans="1:11">
      <c r="A4" s="59" t="s">
        <v>7</v>
      </c>
      <c r="B4" s="60" t="str">
        <f>VLOOKUP(D4,[1]物资价格!$A:$B,2,0)</f>
        <v>机房空调设备-空调</v>
      </c>
      <c r="C4" s="60" t="str">
        <f>VLOOKUP(D4,[1]物资价格!$A:$C,3,0)</f>
        <v>3匹空调</v>
      </c>
      <c r="D4" s="61" t="s">
        <v>23</v>
      </c>
      <c r="E4" s="62" t="str">
        <f>VLOOKUP(D4,[1]清单!$D:$H,5,0)</f>
        <v>台</v>
      </c>
      <c r="F4" s="61">
        <v>48</v>
      </c>
      <c r="G4" s="59"/>
      <c r="H4" s="63"/>
      <c r="I4" s="62">
        <v>950</v>
      </c>
      <c r="J4" s="62">
        <f t="shared" si="0"/>
        <v>45600</v>
      </c>
      <c r="K4" s="62"/>
    </row>
    <row r="5" customHeight="1" spans="1:11">
      <c r="A5" s="59" t="s">
        <v>7</v>
      </c>
      <c r="B5" s="60" t="str">
        <f>VLOOKUP(D5,[1]物资价格!$A:$B,2,0)</f>
        <v>普通钢</v>
      </c>
      <c r="C5" s="60" t="str">
        <f>VLOOKUP(D5,[1]物资价格!$A:$C,3,0)</f>
        <v>其他各类铁质为主的报废物资，例如：走线架、空柜体、机架、电池架、空调防盗网、整流机架、充电电源柜等。</v>
      </c>
      <c r="D5" s="61" t="s">
        <v>24</v>
      </c>
      <c r="E5" s="62" t="str">
        <f>VLOOKUP(D5,[1]清单!$D:$H,5,0)</f>
        <v>架</v>
      </c>
      <c r="F5" s="61">
        <v>1</v>
      </c>
      <c r="G5" s="59">
        <v>6.5</v>
      </c>
      <c r="H5" s="63"/>
      <c r="I5" s="61" t="s">
        <v>25</v>
      </c>
      <c r="J5" s="75">
        <f t="shared" ref="J5:J8" si="1">1980/1000*G5</f>
        <v>12.87</v>
      </c>
      <c r="K5" s="59"/>
    </row>
    <row r="6" customHeight="1" spans="1:11">
      <c r="A6" s="59" t="s">
        <v>7</v>
      </c>
      <c r="B6" s="60" t="str">
        <f>VLOOKUP(D6,[1]物资价格!$A:$B,2,0)</f>
        <v>办公设备</v>
      </c>
      <c r="C6" s="60" t="str">
        <f>VLOOKUP(D6,[1]物资价格!$A:$C,3,0)</f>
        <v>打印机</v>
      </c>
      <c r="D6" s="61" t="s">
        <v>26</v>
      </c>
      <c r="E6" s="62" t="str">
        <f>VLOOKUP(D6,[1]清单!$D:$H,5,0)</f>
        <v>台</v>
      </c>
      <c r="F6" s="61">
        <v>6</v>
      </c>
      <c r="G6" s="61">
        <v>32</v>
      </c>
      <c r="H6" s="63"/>
      <c r="I6" s="59">
        <v>26</v>
      </c>
      <c r="J6" s="59">
        <f t="shared" si="0"/>
        <v>156</v>
      </c>
      <c r="K6" s="59"/>
    </row>
    <row r="7" customHeight="1" spans="1:11">
      <c r="A7" s="59" t="s">
        <v>7</v>
      </c>
      <c r="B7" s="60" t="str">
        <f>VLOOKUP(D7,[1]物资价格!$A:$B,2,0)</f>
        <v>普通钢</v>
      </c>
      <c r="C7" s="60" t="str">
        <f>VLOOKUP(D7,[1]物资价格!$A:$C,3,0)</f>
        <v>其他各类铁质为主的报废物资，例如：走线架、空柜体、机架、电池架、空调防盗网、整流机架、充电电源柜等。</v>
      </c>
      <c r="D7" s="61" t="s">
        <v>27</v>
      </c>
      <c r="E7" s="62" t="str">
        <f>VLOOKUP(D7,[1]清单!$D:$H,5,0)</f>
        <v>个</v>
      </c>
      <c r="F7" s="61">
        <v>1</v>
      </c>
      <c r="G7" s="61">
        <v>0.5</v>
      </c>
      <c r="H7" s="64"/>
      <c r="I7" s="61" t="s">
        <v>25</v>
      </c>
      <c r="J7" s="75">
        <f t="shared" si="1"/>
        <v>0.99</v>
      </c>
      <c r="K7" s="61"/>
    </row>
    <row r="8" customHeight="1" spans="1:11">
      <c r="A8" s="59" t="s">
        <v>7</v>
      </c>
      <c r="B8" s="60" t="str">
        <f>VLOOKUP(D8,[1]物资价格!$A:$B,2,0)</f>
        <v>普通钢</v>
      </c>
      <c r="C8" s="60" t="str">
        <f>VLOOKUP(D8,[1]物资价格!$A:$C,3,0)</f>
        <v>其他各类铁质为主的报废物资，例如：走线架、空柜体、机架、电池架、空调防盗网、整流机架、充电电源柜等。</v>
      </c>
      <c r="D8" s="61" t="s">
        <v>28</v>
      </c>
      <c r="E8" s="62" t="str">
        <f>VLOOKUP(D8,[1]清单!$D:$H,5,0)</f>
        <v>个</v>
      </c>
      <c r="F8" s="61">
        <v>1</v>
      </c>
      <c r="G8" s="61">
        <v>2</v>
      </c>
      <c r="H8" s="61"/>
      <c r="I8" s="61" t="s">
        <v>25</v>
      </c>
      <c r="J8" s="75">
        <f t="shared" si="1"/>
        <v>3.96</v>
      </c>
      <c r="K8" s="61"/>
    </row>
    <row r="9" customHeight="1" spans="1:11">
      <c r="A9" s="59" t="s">
        <v>7</v>
      </c>
      <c r="B9" s="60" t="str">
        <f>VLOOKUP(D9,[1]物资价格!$A:$B,2,0)</f>
        <v>其他小件物资</v>
      </c>
      <c r="C9" s="60" t="str">
        <f>VLOOKUP(D9,[1]物资价格!$A:$C,3,0)</f>
        <v>动力及环境监控组件</v>
      </c>
      <c r="D9" s="61" t="s">
        <v>29</v>
      </c>
      <c r="E9" s="62" t="str">
        <f>VLOOKUP(D9,[1]清单!$D:$H,5,0)</f>
        <v>个</v>
      </c>
      <c r="F9" s="61">
        <v>22</v>
      </c>
      <c r="G9" s="61">
        <v>31</v>
      </c>
      <c r="H9" s="64"/>
      <c r="I9" s="61">
        <v>16</v>
      </c>
      <c r="J9" s="75">
        <f>I9*F9</f>
        <v>352</v>
      </c>
      <c r="K9" s="61"/>
    </row>
    <row r="10" customHeight="1" spans="1:11">
      <c r="A10" s="59" t="s">
        <v>7</v>
      </c>
      <c r="B10" s="60" t="str">
        <f>VLOOKUP(D10,[1]物资价格!$A:$B,2,0)</f>
        <v>普通钢</v>
      </c>
      <c r="C10" s="60" t="str">
        <f>VLOOKUP(D10,[1]物资价格!$A:$C,3,0)</f>
        <v>其他各类铁质为主的报废物资，例如：走线架、空柜体、机架、电池架、空调防盗网、整流机架、充电电源柜等。</v>
      </c>
      <c r="D10" s="61" t="s">
        <v>30</v>
      </c>
      <c r="E10" s="62" t="str">
        <f>VLOOKUP(D10,[1]清单!$D:$H,5,0)</f>
        <v>个</v>
      </c>
      <c r="F10" s="61">
        <v>2</v>
      </c>
      <c r="G10" s="61">
        <v>1</v>
      </c>
      <c r="H10" s="64"/>
      <c r="I10" s="61" t="s">
        <v>25</v>
      </c>
      <c r="J10" s="75">
        <f t="shared" ref="J10:J15" si="2">1980/1000*G10</f>
        <v>1.98</v>
      </c>
      <c r="K10" s="61"/>
    </row>
    <row r="11" customHeight="1" spans="1:11">
      <c r="A11" s="59" t="s">
        <v>7</v>
      </c>
      <c r="B11" s="60" t="str">
        <f>VLOOKUP(D11,[1]物资价格!$A:$B,2,0)</f>
        <v>机房空调设备-空调</v>
      </c>
      <c r="C11" s="60" t="str">
        <f>VLOOKUP(D11,[1]物资价格!$A:$C,3,0)</f>
        <v>空调按重量处置</v>
      </c>
      <c r="D11" s="61" t="s">
        <v>31</v>
      </c>
      <c r="E11" s="62" t="str">
        <f>VLOOKUP(D11,[1]清单!$D:$H,5,0)</f>
        <v>台</v>
      </c>
      <c r="F11" s="61">
        <v>4</v>
      </c>
      <c r="G11" s="61">
        <v>98.5</v>
      </c>
      <c r="H11" s="64"/>
      <c r="I11" s="61" t="s">
        <v>32</v>
      </c>
      <c r="J11" s="75">
        <f>10160/1000*G11</f>
        <v>1000.76</v>
      </c>
      <c r="K11" s="61"/>
    </row>
    <row r="12" customHeight="1" spans="1:11">
      <c r="A12" s="59" t="s">
        <v>7</v>
      </c>
      <c r="B12" s="60" t="str">
        <f>VLOOKUP(D12,[1]物资价格!$A:$B,2,0)</f>
        <v>配电箱类</v>
      </c>
      <c r="C12" s="60" t="str">
        <f>VLOOKUP(D12,[1]物资价格!$A:$C,3,0)</f>
        <v>包括各种壁挂配电箱、油机转换箱、燃油箱、发电设备控制柜等</v>
      </c>
      <c r="D12" s="61" t="s">
        <v>33</v>
      </c>
      <c r="E12" s="62" t="str">
        <f>VLOOKUP(D12,[1]清单!$D:$H,5,0)</f>
        <v>个</v>
      </c>
      <c r="F12" s="61">
        <v>3</v>
      </c>
      <c r="G12" s="61">
        <v>18.5</v>
      </c>
      <c r="H12" s="64"/>
      <c r="I12" s="61">
        <v>102</v>
      </c>
      <c r="J12" s="61">
        <f>I12*F12</f>
        <v>306</v>
      </c>
      <c r="K12" s="61"/>
    </row>
    <row r="13" customHeight="1" spans="1:11">
      <c r="A13" s="59" t="s">
        <v>7</v>
      </c>
      <c r="B13" s="60" t="str">
        <f>VLOOKUP(D13,[1]物资价格!$A:$B,2,0)</f>
        <v>普通钢</v>
      </c>
      <c r="C13" s="60" t="str">
        <f>VLOOKUP(D13,[1]物资价格!$A:$C,3,0)</f>
        <v>其他各类铁质为主的报废物资，例如：走线架、空柜体、机架、电池架、空调防盗网、整流机架、充电电源柜等。</v>
      </c>
      <c r="D13" s="61" t="s">
        <v>34</v>
      </c>
      <c r="E13" s="62" t="str">
        <f>VLOOKUP(D13,[1]清单!$D:$H,5,0)</f>
        <v>个</v>
      </c>
      <c r="F13" s="61">
        <v>3</v>
      </c>
      <c r="G13" s="61">
        <v>2.5</v>
      </c>
      <c r="H13" s="64"/>
      <c r="I13" s="61" t="s">
        <v>25</v>
      </c>
      <c r="J13" s="75">
        <f t="shared" si="2"/>
        <v>4.95</v>
      </c>
      <c r="K13" s="61"/>
    </row>
    <row r="14" customHeight="1" spans="1:11">
      <c r="A14" s="59" t="s">
        <v>7</v>
      </c>
      <c r="B14" s="60" t="str">
        <f>VLOOKUP(D14,[1]物资价格!$A:$B,2,0)</f>
        <v>电力电缆</v>
      </c>
      <c r="C14" s="60" t="str">
        <f>VLOOKUP(D14,[1]物资价格!$A:$C,3,0)</f>
        <v>铝缆类</v>
      </c>
      <c r="D14" s="61" t="s">
        <v>35</v>
      </c>
      <c r="E14" s="62" t="str">
        <f>VLOOKUP(D14,[1]清单!$D:$H,5,0)</f>
        <v>根</v>
      </c>
      <c r="F14" s="61">
        <v>6</v>
      </c>
      <c r="G14" s="61">
        <v>43</v>
      </c>
      <c r="H14" s="64">
        <v>0.27</v>
      </c>
      <c r="I14" s="75" t="s">
        <v>36</v>
      </c>
      <c r="J14" s="76">
        <f>17160/1000*H14*G14</f>
        <v>199.2276</v>
      </c>
      <c r="K14" s="61"/>
    </row>
    <row r="15" customHeight="1" spans="1:11">
      <c r="A15" s="59" t="s">
        <v>7</v>
      </c>
      <c r="B15" s="60" t="str">
        <f>VLOOKUP(D15,[1]物资价格!$A:$B,2,0)</f>
        <v>普通钢</v>
      </c>
      <c r="C15" s="60" t="str">
        <f>VLOOKUP(D15,[1]物资价格!$A:$C,3,0)</f>
        <v>其他各类铁质为主的报废物资，例如：走线架、空柜体、机架、电池架、空调防盗网、整流机架、充电电源柜等。</v>
      </c>
      <c r="D15" s="61" t="s">
        <v>37</v>
      </c>
      <c r="E15" s="62" t="str">
        <f>VLOOKUP(D15,[1]清单!$D:$H,5,0)</f>
        <v>个</v>
      </c>
      <c r="F15" s="61">
        <v>5</v>
      </c>
      <c r="G15" s="61">
        <v>9</v>
      </c>
      <c r="H15" s="64"/>
      <c r="I15" s="61" t="s">
        <v>25</v>
      </c>
      <c r="J15" s="75">
        <f t="shared" si="2"/>
        <v>17.82</v>
      </c>
      <c r="K15" s="61"/>
    </row>
    <row r="16" customHeight="1" spans="1:11">
      <c r="A16" s="59" t="s">
        <v>7</v>
      </c>
      <c r="B16" s="60" t="str">
        <f>VLOOKUP(D16,[1]物资价格!$A:$B,2,0)</f>
        <v>配电箱类</v>
      </c>
      <c r="C16" s="60" t="str">
        <f>VLOOKUP(D16,[1]物资价格!$A:$C,3,0)</f>
        <v>包括各种壁挂配电箱、油机转换箱、燃油箱、发电设备控制柜等</v>
      </c>
      <c r="D16" s="61" t="s">
        <v>38</v>
      </c>
      <c r="E16" s="62" t="str">
        <f>VLOOKUP(D16,[1]清单!$D:$H,5,0)</f>
        <v>台</v>
      </c>
      <c r="F16" s="61">
        <v>1</v>
      </c>
      <c r="G16" s="61">
        <v>4</v>
      </c>
      <c r="H16" s="64"/>
      <c r="I16" s="61">
        <v>102</v>
      </c>
      <c r="J16" s="61">
        <f t="shared" ref="J16:J21" si="3">I16*F16</f>
        <v>102</v>
      </c>
      <c r="K16" s="61"/>
    </row>
    <row r="17" customHeight="1" spans="1:11">
      <c r="A17" s="59" t="s">
        <v>7</v>
      </c>
      <c r="B17" s="60" t="str">
        <f>VLOOKUP(D17,[1]物资价格!$A:$B,2,0)</f>
        <v>普通钢</v>
      </c>
      <c r="C17" s="60" t="str">
        <f>VLOOKUP(D17,[1]物资价格!$A:$C,3,0)</f>
        <v>其他各类铁质为主的报废物资，例如：走线架、空柜体、机架、电池架、空调防盗网、整流机架、充电电源柜等。</v>
      </c>
      <c r="D17" s="61" t="s">
        <v>39</v>
      </c>
      <c r="E17" s="62" t="str">
        <f>VLOOKUP(D17,[1]清单!$D:$H,5,0)</f>
        <v>架</v>
      </c>
      <c r="F17" s="61">
        <v>4</v>
      </c>
      <c r="G17" s="61">
        <v>23</v>
      </c>
      <c r="H17" s="64"/>
      <c r="I17" s="61" t="s">
        <v>25</v>
      </c>
      <c r="J17" s="75">
        <f>1980/1000*G17</f>
        <v>45.54</v>
      </c>
      <c r="K17" s="61"/>
    </row>
    <row r="18" customHeight="1" spans="1:11">
      <c r="A18" s="59" t="s">
        <v>7</v>
      </c>
      <c r="B18" s="60" t="str">
        <f>VLOOKUP(D18,[1]物资价格!$A:$B,2,0)</f>
        <v>办公设备</v>
      </c>
      <c r="C18" s="60" t="str">
        <f>VLOOKUP(D18,[1]物资价格!$A:$C,3,0)</f>
        <v>台式机</v>
      </c>
      <c r="D18" s="61" t="s">
        <v>40</v>
      </c>
      <c r="E18" s="62" t="str">
        <f>VLOOKUP(D18,[1]清单!$D:$H,5,0)</f>
        <v>台</v>
      </c>
      <c r="F18" s="61">
        <v>20</v>
      </c>
      <c r="G18" s="61">
        <v>68</v>
      </c>
      <c r="H18" s="64"/>
      <c r="I18" s="61">
        <v>81</v>
      </c>
      <c r="J18" s="61">
        <f t="shared" si="3"/>
        <v>1620</v>
      </c>
      <c r="K18" s="61"/>
    </row>
    <row r="19" customHeight="1" spans="1:11">
      <c r="A19" s="59" t="s">
        <v>7</v>
      </c>
      <c r="B19" s="60" t="str">
        <f>VLOOKUP(D19,[1]物资价格!$A:$B,2,0)</f>
        <v>电力电缆</v>
      </c>
      <c r="C19" s="60" t="str">
        <f>VLOOKUP(D19,[1]物资价格!$A:$C,3,0)</f>
        <v>铜缆类</v>
      </c>
      <c r="D19" s="61" t="s">
        <v>41</v>
      </c>
      <c r="E19" s="62" t="str">
        <f>VLOOKUP(D19,[1]清单!$D:$H,5,0)</f>
        <v>根</v>
      </c>
      <c r="F19" s="61">
        <v>2</v>
      </c>
      <c r="G19" s="61">
        <v>1.5</v>
      </c>
      <c r="H19" s="64">
        <v>0.5</v>
      </c>
      <c r="I19" s="61" t="s">
        <v>42</v>
      </c>
      <c r="J19" s="77">
        <f>70210/1000*H19*G19</f>
        <v>52.6575</v>
      </c>
      <c r="K19" s="61"/>
    </row>
    <row r="20" customHeight="1" spans="1:11">
      <c r="A20" s="59" t="s">
        <v>7</v>
      </c>
      <c r="B20" s="60" t="str">
        <f>VLOOKUP(D20,[1]物资价格!$A:$B,2,0)</f>
        <v>一体化机柜</v>
      </c>
      <c r="C20" s="60" t="str">
        <f>VLOOKUP(D20,[1]物资价格!$A:$C,3,0)</f>
        <v>一体化机柜（空调型）</v>
      </c>
      <c r="D20" s="61" t="s">
        <v>43</v>
      </c>
      <c r="E20" s="62" t="str">
        <f>VLOOKUP(D20,[1]清单!$D:$H,5,0)</f>
        <v>个</v>
      </c>
      <c r="F20" s="61">
        <v>2</v>
      </c>
      <c r="G20" s="61">
        <v>176</v>
      </c>
      <c r="H20" s="64"/>
      <c r="I20" s="61">
        <v>203</v>
      </c>
      <c r="J20" s="61">
        <f t="shared" si="3"/>
        <v>406</v>
      </c>
      <c r="K20" s="61"/>
    </row>
    <row r="21" customHeight="1" spans="1:11">
      <c r="A21" s="59" t="s">
        <v>7</v>
      </c>
      <c r="B21" s="60" t="str">
        <f>VLOOKUP(D21,[1]物资价格!$A:$B,2,0)</f>
        <v>配电箱类</v>
      </c>
      <c r="C21" s="60" t="str">
        <f>VLOOKUP(D21,[1]物资价格!$A:$C,3,0)</f>
        <v>包括各种壁挂配电箱、油机转换箱、燃油箱、发电设备控制柜等</v>
      </c>
      <c r="D21" s="61" t="s">
        <v>44</v>
      </c>
      <c r="E21" s="62" t="str">
        <f>VLOOKUP(D21,[1]清单!$D:$H,5,0)</f>
        <v>个</v>
      </c>
      <c r="F21" s="61">
        <v>4</v>
      </c>
      <c r="G21" s="61">
        <v>19</v>
      </c>
      <c r="H21" s="64"/>
      <c r="I21" s="61">
        <v>102</v>
      </c>
      <c r="J21" s="61">
        <f t="shared" si="3"/>
        <v>408</v>
      </c>
      <c r="K21" s="61"/>
    </row>
    <row r="22" customHeight="1" spans="1:11">
      <c r="A22" s="59" t="s">
        <v>7</v>
      </c>
      <c r="B22" s="60" t="str">
        <f>VLOOKUP(D22,[1]物资价格!$A:$B,2,0)</f>
        <v>普通钢</v>
      </c>
      <c r="C22" s="60" t="str">
        <f>VLOOKUP(D22,[1]物资价格!$A:$C,3,0)</f>
        <v>其他各类铁质为主的报废物资，例如：走线架、空柜体、机架、电池架、空调防盗网、整流机架、充电电源柜等。</v>
      </c>
      <c r="D22" s="61" t="s">
        <v>45</v>
      </c>
      <c r="E22" s="62" t="str">
        <f>VLOOKUP(D22,[1]清单!$D:$H,5,0)</f>
        <v>个</v>
      </c>
      <c r="F22" s="61">
        <v>1</v>
      </c>
      <c r="G22" s="61">
        <v>55</v>
      </c>
      <c r="H22" s="64"/>
      <c r="I22" s="61" t="s">
        <v>25</v>
      </c>
      <c r="J22" s="75">
        <f>1980/1000*G22</f>
        <v>108.9</v>
      </c>
      <c r="K22" s="61"/>
    </row>
    <row r="23" customHeight="1" spans="1:11">
      <c r="A23" s="59" t="s">
        <v>7</v>
      </c>
      <c r="B23" s="60" t="str">
        <f>VLOOKUP(D23,[1]物资价格!$A:$B,2,0)</f>
        <v>普通钢</v>
      </c>
      <c r="C23" s="60" t="str">
        <f>VLOOKUP(D23,[1]物资价格!$A:$C,3,0)</f>
        <v>其他各类铁质为主的报废物资，例如：走线架、空柜体、机架、电池架、空调防盗网、整流机架、充电电源柜等。</v>
      </c>
      <c r="D23" s="61" t="s">
        <v>46</v>
      </c>
      <c r="E23" s="62" t="str">
        <f>VLOOKUP(D23,[1]清单!$D:$H,5,0)</f>
        <v>个</v>
      </c>
      <c r="F23" s="61">
        <v>2</v>
      </c>
      <c r="G23" s="61">
        <v>27</v>
      </c>
      <c r="H23" s="64"/>
      <c r="I23" s="61" t="s">
        <v>25</v>
      </c>
      <c r="J23" s="75">
        <f>1980/1000*G23</f>
        <v>53.46</v>
      </c>
      <c r="K23" s="61"/>
    </row>
    <row r="24" customHeight="1" spans="1:11">
      <c r="A24" s="59" t="s">
        <v>7</v>
      </c>
      <c r="B24" s="60" t="str">
        <f>VLOOKUP(D24,[1]物资价格!$A:$B,2,0)</f>
        <v>较高的柜体</v>
      </c>
      <c r="C24" s="60" t="str">
        <f>VLOOKUP(D24,[1]物资价格!$A:$C,3,0)</f>
        <v>开关电源、变换设备</v>
      </c>
      <c r="D24" s="61" t="s">
        <v>47</v>
      </c>
      <c r="E24" s="62" t="str">
        <f>VLOOKUP(D24,[1]清单!$D:$H,5,0)</f>
        <v>架</v>
      </c>
      <c r="F24" s="61">
        <v>7</v>
      </c>
      <c r="G24" s="61"/>
      <c r="H24" s="64">
        <v>0.33</v>
      </c>
      <c r="I24" s="78">
        <v>489.47</v>
      </c>
      <c r="J24" s="78">
        <v>3426.29</v>
      </c>
      <c r="K24" s="79"/>
    </row>
    <row r="25" customHeight="1" spans="1:11">
      <c r="A25" s="61" t="s">
        <v>8</v>
      </c>
      <c r="B25" s="65" t="s">
        <v>48</v>
      </c>
      <c r="C25" s="65" t="s">
        <v>49</v>
      </c>
      <c r="D25" s="65" t="s">
        <v>50</v>
      </c>
      <c r="E25" s="61" t="s">
        <v>51</v>
      </c>
      <c r="F25" s="66">
        <v>1</v>
      </c>
      <c r="G25" s="67"/>
      <c r="H25" s="68"/>
      <c r="I25" s="66">
        <v>489</v>
      </c>
      <c r="J25" s="66">
        <f t="shared" ref="J25:J34" si="4">I25*F25</f>
        <v>489</v>
      </c>
      <c r="K25" s="61" t="s">
        <v>52</v>
      </c>
    </row>
    <row r="26" customHeight="1" spans="1:11">
      <c r="A26" s="61" t="s">
        <v>8</v>
      </c>
      <c r="B26" s="65" t="s">
        <v>48</v>
      </c>
      <c r="C26" s="65" t="s">
        <v>49</v>
      </c>
      <c r="D26" s="65" t="s">
        <v>53</v>
      </c>
      <c r="E26" s="61" t="s">
        <v>54</v>
      </c>
      <c r="F26" s="66">
        <v>1</v>
      </c>
      <c r="G26" s="67"/>
      <c r="H26" s="68"/>
      <c r="I26" s="66">
        <v>769</v>
      </c>
      <c r="J26" s="66">
        <f t="shared" si="4"/>
        <v>769</v>
      </c>
      <c r="K26" s="61" t="s">
        <v>52</v>
      </c>
    </row>
    <row r="27" customHeight="1" spans="1:11">
      <c r="A27" s="61" t="s">
        <v>8</v>
      </c>
      <c r="B27" s="61" t="s">
        <v>48</v>
      </c>
      <c r="C27" s="61" t="s">
        <v>49</v>
      </c>
      <c r="D27" s="61" t="s">
        <v>53</v>
      </c>
      <c r="E27" s="61" t="s">
        <v>51</v>
      </c>
      <c r="F27" s="66">
        <v>19</v>
      </c>
      <c r="G27" s="67"/>
      <c r="H27" s="68"/>
      <c r="I27" s="66">
        <v>769</v>
      </c>
      <c r="J27" s="66">
        <f t="shared" si="4"/>
        <v>14611</v>
      </c>
      <c r="K27" s="61" t="s">
        <v>52</v>
      </c>
    </row>
    <row r="28" customHeight="1" spans="1:11">
      <c r="A28" s="61" t="s">
        <v>8</v>
      </c>
      <c r="B28" s="65" t="s">
        <v>48</v>
      </c>
      <c r="C28" s="65" t="s">
        <v>55</v>
      </c>
      <c r="D28" s="65" t="s">
        <v>56</v>
      </c>
      <c r="E28" s="61" t="s">
        <v>51</v>
      </c>
      <c r="F28" s="66">
        <v>4</v>
      </c>
      <c r="G28" s="67"/>
      <c r="H28" s="69"/>
      <c r="I28" s="66">
        <v>413</v>
      </c>
      <c r="J28" s="66">
        <f t="shared" si="4"/>
        <v>1652</v>
      </c>
      <c r="K28" s="61" t="s">
        <v>52</v>
      </c>
    </row>
    <row r="29" customHeight="1" spans="1:11">
      <c r="A29" s="61" t="s">
        <v>8</v>
      </c>
      <c r="B29" s="65" t="s">
        <v>57</v>
      </c>
      <c r="C29" s="65" t="s">
        <v>58</v>
      </c>
      <c r="D29" s="65" t="s">
        <v>47</v>
      </c>
      <c r="E29" s="61" t="s">
        <v>54</v>
      </c>
      <c r="F29" s="66">
        <v>30</v>
      </c>
      <c r="G29" s="67"/>
      <c r="H29" s="68">
        <v>0</v>
      </c>
      <c r="I29" s="66">
        <v>173</v>
      </c>
      <c r="J29" s="66">
        <f t="shared" si="4"/>
        <v>5190</v>
      </c>
      <c r="K29" s="61" t="s">
        <v>59</v>
      </c>
    </row>
    <row r="30" customHeight="1" spans="1:11">
      <c r="A30" s="61" t="s">
        <v>8</v>
      </c>
      <c r="B30" s="65" t="s">
        <v>60</v>
      </c>
      <c r="C30" s="65" t="s">
        <v>61</v>
      </c>
      <c r="D30" s="65" t="s">
        <v>62</v>
      </c>
      <c r="E30" s="61" t="s">
        <v>54</v>
      </c>
      <c r="F30" s="66">
        <v>2</v>
      </c>
      <c r="G30" s="67"/>
      <c r="H30" s="69"/>
      <c r="I30" s="66">
        <v>102</v>
      </c>
      <c r="J30" s="66">
        <f t="shared" si="4"/>
        <v>204</v>
      </c>
      <c r="K30" s="61" t="s">
        <v>63</v>
      </c>
    </row>
    <row r="31" customHeight="1" spans="1:11">
      <c r="A31" s="61" t="s">
        <v>8</v>
      </c>
      <c r="B31" s="65" t="s">
        <v>60</v>
      </c>
      <c r="C31" s="65" t="s">
        <v>61</v>
      </c>
      <c r="D31" s="65" t="s">
        <v>62</v>
      </c>
      <c r="E31" s="61" t="s">
        <v>54</v>
      </c>
      <c r="F31" s="66">
        <v>2</v>
      </c>
      <c r="G31" s="67"/>
      <c r="H31" s="69"/>
      <c r="I31" s="66">
        <v>102</v>
      </c>
      <c r="J31" s="66">
        <f t="shared" si="4"/>
        <v>204</v>
      </c>
      <c r="K31" s="61" t="s">
        <v>59</v>
      </c>
    </row>
    <row r="32" customHeight="1" spans="1:11">
      <c r="A32" s="61" t="s">
        <v>8</v>
      </c>
      <c r="B32" s="65" t="s">
        <v>60</v>
      </c>
      <c r="C32" s="65" t="s">
        <v>61</v>
      </c>
      <c r="D32" s="65" t="s">
        <v>38</v>
      </c>
      <c r="E32" s="61" t="s">
        <v>54</v>
      </c>
      <c r="F32" s="66">
        <v>6</v>
      </c>
      <c r="G32" s="67"/>
      <c r="H32" s="68"/>
      <c r="I32" s="66">
        <v>102</v>
      </c>
      <c r="J32" s="66">
        <f t="shared" si="4"/>
        <v>612</v>
      </c>
      <c r="K32" s="61" t="s">
        <v>59</v>
      </c>
    </row>
    <row r="33" customHeight="1" spans="1:11">
      <c r="A33" s="61" t="s">
        <v>8</v>
      </c>
      <c r="B33" s="65" t="s">
        <v>64</v>
      </c>
      <c r="C33" s="65" t="s">
        <v>65</v>
      </c>
      <c r="D33" s="65" t="s">
        <v>29</v>
      </c>
      <c r="E33" s="61" t="s">
        <v>66</v>
      </c>
      <c r="F33" s="66">
        <v>9</v>
      </c>
      <c r="G33" s="67"/>
      <c r="H33" s="68"/>
      <c r="I33" s="66">
        <v>16</v>
      </c>
      <c r="J33" s="66">
        <f t="shared" si="4"/>
        <v>144</v>
      </c>
      <c r="K33" s="61" t="s">
        <v>59</v>
      </c>
    </row>
    <row r="34" customHeight="1" spans="1:11">
      <c r="A34" s="61" t="s">
        <v>8</v>
      </c>
      <c r="B34" s="65" t="s">
        <v>67</v>
      </c>
      <c r="C34" s="65" t="s">
        <v>68</v>
      </c>
      <c r="D34" s="65" t="s">
        <v>68</v>
      </c>
      <c r="E34" s="61" t="s">
        <v>54</v>
      </c>
      <c r="F34" s="66">
        <v>2</v>
      </c>
      <c r="G34" s="67"/>
      <c r="H34" s="68"/>
      <c r="I34" s="66">
        <v>155</v>
      </c>
      <c r="J34" s="66">
        <f t="shared" si="4"/>
        <v>310</v>
      </c>
      <c r="K34" s="61" t="s">
        <v>59</v>
      </c>
    </row>
    <row r="35" customHeight="1" spans="1:11">
      <c r="A35" s="61" t="s">
        <v>8</v>
      </c>
      <c r="B35" s="61" t="s">
        <v>69</v>
      </c>
      <c r="C35" s="60" t="s">
        <v>70</v>
      </c>
      <c r="D35" s="61" t="s">
        <v>35</v>
      </c>
      <c r="E35" s="61" t="s">
        <v>71</v>
      </c>
      <c r="F35" s="66">
        <v>11</v>
      </c>
      <c r="G35" s="67">
        <v>11</v>
      </c>
      <c r="H35" s="69">
        <v>0.5</v>
      </c>
      <c r="I35" s="75" t="s">
        <v>36</v>
      </c>
      <c r="J35" s="80">
        <f>17160/1000*H35*G35</f>
        <v>94.38</v>
      </c>
      <c r="K35" s="66"/>
    </row>
    <row r="36" customHeight="1" spans="1:11">
      <c r="A36" s="61" t="s">
        <v>8</v>
      </c>
      <c r="B36" s="61" t="s">
        <v>69</v>
      </c>
      <c r="C36" s="60" t="s">
        <v>72</v>
      </c>
      <c r="D36" s="61" t="s">
        <v>41</v>
      </c>
      <c r="E36" s="61" t="s">
        <v>71</v>
      </c>
      <c r="F36" s="66">
        <v>1</v>
      </c>
      <c r="G36" s="67">
        <v>1</v>
      </c>
      <c r="H36" s="69">
        <v>0.5</v>
      </c>
      <c r="I36" s="61" t="s">
        <v>42</v>
      </c>
      <c r="J36" s="81">
        <f>70210/1000*H36*G36</f>
        <v>35.105</v>
      </c>
      <c r="K36" s="66"/>
    </row>
    <row r="37" customHeight="1" spans="1:11">
      <c r="A37" s="61" t="s">
        <v>8</v>
      </c>
      <c r="B37" s="65" t="s">
        <v>73</v>
      </c>
      <c r="C37" s="70" t="s">
        <v>74</v>
      </c>
      <c r="D37" s="65" t="s">
        <v>24</v>
      </c>
      <c r="E37" s="61" t="s">
        <v>54</v>
      </c>
      <c r="F37" s="66">
        <v>4</v>
      </c>
      <c r="G37" s="71">
        <v>80</v>
      </c>
      <c r="H37" s="69"/>
      <c r="I37" s="61" t="s">
        <v>25</v>
      </c>
      <c r="J37" s="75">
        <f t="shared" ref="J37:J51" si="5">1980/1000*G37</f>
        <v>158.4</v>
      </c>
      <c r="K37" s="61" t="s">
        <v>59</v>
      </c>
    </row>
    <row r="38" customHeight="1" spans="1:11">
      <c r="A38" s="61" t="s">
        <v>8</v>
      </c>
      <c r="B38" s="61" t="s">
        <v>73</v>
      </c>
      <c r="C38" s="60" t="s">
        <v>74</v>
      </c>
      <c r="D38" s="61" t="s">
        <v>75</v>
      </c>
      <c r="E38" s="61" t="s">
        <v>54</v>
      </c>
      <c r="F38" s="66">
        <v>2</v>
      </c>
      <c r="G38" s="71">
        <v>1</v>
      </c>
      <c r="H38" s="69"/>
      <c r="I38" s="61" t="s">
        <v>25</v>
      </c>
      <c r="J38" s="75">
        <f t="shared" si="5"/>
        <v>1.98</v>
      </c>
      <c r="K38" s="61" t="s">
        <v>59</v>
      </c>
    </row>
    <row r="39" customHeight="1" spans="1:11">
      <c r="A39" s="61" t="s">
        <v>8</v>
      </c>
      <c r="B39" s="61" t="s">
        <v>73</v>
      </c>
      <c r="C39" s="60" t="s">
        <v>74</v>
      </c>
      <c r="D39" s="61" t="s">
        <v>27</v>
      </c>
      <c r="E39" s="61" t="s">
        <v>54</v>
      </c>
      <c r="F39" s="66">
        <v>1</v>
      </c>
      <c r="G39" s="71">
        <v>1</v>
      </c>
      <c r="H39" s="69"/>
      <c r="I39" s="61" t="s">
        <v>25</v>
      </c>
      <c r="J39" s="75">
        <f t="shared" si="5"/>
        <v>1.98</v>
      </c>
      <c r="K39" s="61" t="s">
        <v>59</v>
      </c>
    </row>
    <row r="40" customHeight="1" spans="1:11">
      <c r="A40" s="61" t="s">
        <v>8</v>
      </c>
      <c r="B40" s="61" t="s">
        <v>73</v>
      </c>
      <c r="C40" s="60" t="s">
        <v>74</v>
      </c>
      <c r="D40" s="61" t="s">
        <v>76</v>
      </c>
      <c r="E40" s="61" t="s">
        <v>54</v>
      </c>
      <c r="F40" s="66">
        <v>1</v>
      </c>
      <c r="G40" s="71">
        <v>1</v>
      </c>
      <c r="H40" s="69"/>
      <c r="I40" s="61" t="s">
        <v>25</v>
      </c>
      <c r="J40" s="75">
        <f t="shared" si="5"/>
        <v>1.98</v>
      </c>
      <c r="K40" s="61" t="s">
        <v>59</v>
      </c>
    </row>
    <row r="41" customHeight="1" spans="1:11">
      <c r="A41" s="61" t="s">
        <v>8</v>
      </c>
      <c r="B41" s="61" t="s">
        <v>73</v>
      </c>
      <c r="C41" s="60" t="s">
        <v>74</v>
      </c>
      <c r="D41" s="61" t="s">
        <v>30</v>
      </c>
      <c r="E41" s="61" t="s">
        <v>54</v>
      </c>
      <c r="F41" s="66">
        <v>1</v>
      </c>
      <c r="G41" s="71">
        <v>1</v>
      </c>
      <c r="H41" s="69"/>
      <c r="I41" s="61" t="s">
        <v>25</v>
      </c>
      <c r="J41" s="75">
        <f t="shared" si="5"/>
        <v>1.98</v>
      </c>
      <c r="K41" s="61" t="s">
        <v>59</v>
      </c>
    </row>
    <row r="42" customHeight="1" spans="1:11">
      <c r="A42" s="61" t="s">
        <v>8</v>
      </c>
      <c r="B42" s="61" t="s">
        <v>73</v>
      </c>
      <c r="C42" s="60" t="s">
        <v>74</v>
      </c>
      <c r="D42" s="61" t="s">
        <v>77</v>
      </c>
      <c r="E42" s="61" t="s">
        <v>78</v>
      </c>
      <c r="F42" s="66">
        <v>3</v>
      </c>
      <c r="G42" s="71">
        <v>3</v>
      </c>
      <c r="H42" s="69"/>
      <c r="I42" s="61" t="s">
        <v>25</v>
      </c>
      <c r="J42" s="75">
        <f t="shared" si="5"/>
        <v>5.94</v>
      </c>
      <c r="K42" s="61" t="s">
        <v>59</v>
      </c>
    </row>
    <row r="43" customHeight="1" spans="1:11">
      <c r="A43" s="61" t="s">
        <v>8</v>
      </c>
      <c r="B43" s="61" t="s">
        <v>73</v>
      </c>
      <c r="C43" s="60" t="s">
        <v>74</v>
      </c>
      <c r="D43" s="61" t="s">
        <v>34</v>
      </c>
      <c r="E43" s="61" t="s">
        <v>54</v>
      </c>
      <c r="F43" s="66">
        <v>3</v>
      </c>
      <c r="G43" s="71">
        <v>2</v>
      </c>
      <c r="H43" s="69"/>
      <c r="I43" s="61" t="s">
        <v>25</v>
      </c>
      <c r="J43" s="75">
        <f t="shared" si="5"/>
        <v>3.96</v>
      </c>
      <c r="K43" s="61" t="s">
        <v>59</v>
      </c>
    </row>
    <row r="44" customHeight="1" spans="1:11">
      <c r="A44" s="61" t="s">
        <v>8</v>
      </c>
      <c r="B44" s="61" t="s">
        <v>73</v>
      </c>
      <c r="C44" s="60" t="s">
        <v>74</v>
      </c>
      <c r="D44" s="61" t="s">
        <v>79</v>
      </c>
      <c r="E44" s="61" t="s">
        <v>54</v>
      </c>
      <c r="F44" s="66">
        <v>1</v>
      </c>
      <c r="G44" s="71">
        <v>1</v>
      </c>
      <c r="H44" s="69"/>
      <c r="I44" s="61" t="s">
        <v>25</v>
      </c>
      <c r="J44" s="75">
        <f t="shared" si="5"/>
        <v>1.98</v>
      </c>
      <c r="K44" s="61" t="s">
        <v>59</v>
      </c>
    </row>
    <row r="45" customHeight="1" spans="1:11">
      <c r="A45" s="61" t="s">
        <v>8</v>
      </c>
      <c r="B45" s="61" t="s">
        <v>73</v>
      </c>
      <c r="C45" s="60" t="s">
        <v>74</v>
      </c>
      <c r="D45" s="61" t="s">
        <v>37</v>
      </c>
      <c r="E45" s="61" t="s">
        <v>54</v>
      </c>
      <c r="F45" s="66">
        <v>4</v>
      </c>
      <c r="G45" s="71">
        <v>8</v>
      </c>
      <c r="H45" s="69"/>
      <c r="I45" s="61" t="s">
        <v>25</v>
      </c>
      <c r="J45" s="75">
        <f t="shared" si="5"/>
        <v>15.84</v>
      </c>
      <c r="K45" s="61" t="s">
        <v>59</v>
      </c>
    </row>
    <row r="46" customHeight="1" spans="1:11">
      <c r="A46" s="61" t="s">
        <v>8</v>
      </c>
      <c r="B46" s="61" t="s">
        <v>73</v>
      </c>
      <c r="C46" s="60" t="s">
        <v>74</v>
      </c>
      <c r="D46" s="61" t="s">
        <v>80</v>
      </c>
      <c r="E46" s="61" t="s">
        <v>51</v>
      </c>
      <c r="F46" s="66">
        <v>1</v>
      </c>
      <c r="G46" s="71">
        <v>1</v>
      </c>
      <c r="H46" s="69"/>
      <c r="I46" s="61" t="s">
        <v>25</v>
      </c>
      <c r="J46" s="75">
        <f t="shared" si="5"/>
        <v>1.98</v>
      </c>
      <c r="K46" s="61" t="s">
        <v>59</v>
      </c>
    </row>
    <row r="47" customHeight="1" spans="1:11">
      <c r="A47" s="61" t="s">
        <v>8</v>
      </c>
      <c r="B47" s="61" t="s">
        <v>73</v>
      </c>
      <c r="C47" s="60" t="s">
        <v>74</v>
      </c>
      <c r="D47" s="61" t="s">
        <v>39</v>
      </c>
      <c r="E47" s="61" t="s">
        <v>66</v>
      </c>
      <c r="F47" s="66">
        <v>13</v>
      </c>
      <c r="G47" s="71">
        <v>195</v>
      </c>
      <c r="H47" s="69"/>
      <c r="I47" s="61" t="s">
        <v>25</v>
      </c>
      <c r="J47" s="75">
        <f t="shared" si="5"/>
        <v>386.1</v>
      </c>
      <c r="K47" s="61" t="s">
        <v>59</v>
      </c>
    </row>
    <row r="48" customHeight="1" spans="1:11">
      <c r="A48" s="61" t="s">
        <v>8</v>
      </c>
      <c r="B48" s="61" t="s">
        <v>73</v>
      </c>
      <c r="C48" s="60" t="s">
        <v>74</v>
      </c>
      <c r="D48" s="61" t="s">
        <v>81</v>
      </c>
      <c r="E48" s="61" t="s">
        <v>54</v>
      </c>
      <c r="F48" s="66">
        <v>1</v>
      </c>
      <c r="G48" s="71">
        <v>1</v>
      </c>
      <c r="H48" s="69"/>
      <c r="I48" s="61" t="s">
        <v>25</v>
      </c>
      <c r="J48" s="75">
        <f t="shared" si="5"/>
        <v>1.98</v>
      </c>
      <c r="K48" s="61" t="s">
        <v>59</v>
      </c>
    </row>
    <row r="49" customHeight="1" spans="1:11">
      <c r="A49" s="61" t="s">
        <v>8</v>
      </c>
      <c r="B49" s="61" t="s">
        <v>73</v>
      </c>
      <c r="C49" s="60" t="s">
        <v>74</v>
      </c>
      <c r="D49" s="61" t="s">
        <v>82</v>
      </c>
      <c r="E49" s="61" t="s">
        <v>54</v>
      </c>
      <c r="F49" s="66">
        <v>1</v>
      </c>
      <c r="G49" s="71">
        <v>1</v>
      </c>
      <c r="H49" s="69"/>
      <c r="I49" s="61" t="s">
        <v>25</v>
      </c>
      <c r="J49" s="75">
        <f t="shared" si="5"/>
        <v>1.98</v>
      </c>
      <c r="K49" s="61" t="s">
        <v>59</v>
      </c>
    </row>
    <row r="50" customHeight="1" spans="1:11">
      <c r="A50" s="61" t="s">
        <v>8</v>
      </c>
      <c r="B50" s="61" t="s">
        <v>73</v>
      </c>
      <c r="C50" s="60" t="s">
        <v>74</v>
      </c>
      <c r="D50" s="61" t="s">
        <v>45</v>
      </c>
      <c r="E50" s="61" t="s">
        <v>54</v>
      </c>
      <c r="F50" s="66">
        <v>1</v>
      </c>
      <c r="G50" s="71">
        <v>60</v>
      </c>
      <c r="H50" s="69"/>
      <c r="I50" s="61" t="s">
        <v>25</v>
      </c>
      <c r="J50" s="75">
        <f t="shared" si="5"/>
        <v>118.8</v>
      </c>
      <c r="K50" s="61" t="s">
        <v>83</v>
      </c>
    </row>
    <row r="51" customHeight="1" spans="1:11">
      <c r="A51" s="61" t="s">
        <v>8</v>
      </c>
      <c r="B51" s="61" t="s">
        <v>73</v>
      </c>
      <c r="C51" s="60" t="s">
        <v>74</v>
      </c>
      <c r="D51" s="61" t="s">
        <v>46</v>
      </c>
      <c r="E51" s="61" t="s">
        <v>54</v>
      </c>
      <c r="F51" s="66">
        <v>1</v>
      </c>
      <c r="G51" s="71">
        <v>15</v>
      </c>
      <c r="H51" s="69"/>
      <c r="I51" s="61" t="s">
        <v>25</v>
      </c>
      <c r="J51" s="75">
        <f t="shared" si="5"/>
        <v>29.7</v>
      </c>
      <c r="K51" s="61" t="s">
        <v>59</v>
      </c>
    </row>
    <row r="52" customHeight="1" spans="1:11">
      <c r="A52" s="59" t="s">
        <v>9</v>
      </c>
      <c r="B52" s="72" t="s">
        <v>84</v>
      </c>
      <c r="C52" s="62" t="s">
        <v>85</v>
      </c>
      <c r="D52" s="71"/>
      <c r="E52" s="59" t="s">
        <v>66</v>
      </c>
      <c r="F52" s="68">
        <v>18</v>
      </c>
      <c r="G52" s="59" t="s">
        <v>86</v>
      </c>
      <c r="H52" s="59" t="s">
        <v>86</v>
      </c>
      <c r="I52" s="71">
        <v>769</v>
      </c>
      <c r="J52" s="71">
        <f t="shared" ref="J52:J56" si="6">I52*F52</f>
        <v>13842</v>
      </c>
      <c r="K52" s="62" t="s">
        <v>87</v>
      </c>
    </row>
    <row r="53" customHeight="1" spans="1:11">
      <c r="A53" s="59" t="s">
        <v>9</v>
      </c>
      <c r="B53" s="72" t="s">
        <v>55</v>
      </c>
      <c r="C53" s="62" t="s">
        <v>85</v>
      </c>
      <c r="D53" s="71"/>
      <c r="E53" s="59" t="s">
        <v>66</v>
      </c>
      <c r="F53" s="68">
        <v>1</v>
      </c>
      <c r="G53" s="59" t="s">
        <v>86</v>
      </c>
      <c r="H53" s="59" t="s">
        <v>86</v>
      </c>
      <c r="I53" s="71">
        <v>413</v>
      </c>
      <c r="J53" s="71">
        <f t="shared" si="6"/>
        <v>413</v>
      </c>
      <c r="K53" s="62" t="s">
        <v>87</v>
      </c>
    </row>
    <row r="54" customHeight="1" spans="1:11">
      <c r="A54" s="59" t="s">
        <v>9</v>
      </c>
      <c r="B54" s="72" t="s">
        <v>62</v>
      </c>
      <c r="C54" s="59" t="s">
        <v>86</v>
      </c>
      <c r="D54" s="67"/>
      <c r="E54" s="59" t="s">
        <v>54</v>
      </c>
      <c r="F54" s="68">
        <v>1</v>
      </c>
      <c r="G54" s="67">
        <v>1.5</v>
      </c>
      <c r="H54" s="59" t="s">
        <v>86</v>
      </c>
      <c r="I54" s="82">
        <v>102</v>
      </c>
      <c r="J54" s="82">
        <v>102</v>
      </c>
      <c r="K54" s="82"/>
    </row>
    <row r="55" customHeight="1" spans="1:11">
      <c r="A55" s="59" t="s">
        <v>9</v>
      </c>
      <c r="B55" s="72" t="s">
        <v>76</v>
      </c>
      <c r="C55" s="59" t="s">
        <v>86</v>
      </c>
      <c r="D55" s="67"/>
      <c r="E55" s="59" t="s">
        <v>88</v>
      </c>
      <c r="F55" s="68">
        <v>2</v>
      </c>
      <c r="G55" s="67">
        <v>5</v>
      </c>
      <c r="H55" s="59" t="s">
        <v>86</v>
      </c>
      <c r="I55" s="61" t="s">
        <v>25</v>
      </c>
      <c r="J55" s="75">
        <f t="shared" ref="J55:J60" si="7">1980/1000*G55</f>
        <v>9.9</v>
      </c>
      <c r="K55" s="71"/>
    </row>
    <row r="56" customHeight="1" spans="1:11">
      <c r="A56" s="59" t="s">
        <v>9</v>
      </c>
      <c r="B56" s="72" t="s">
        <v>29</v>
      </c>
      <c r="C56" s="59" t="s">
        <v>86</v>
      </c>
      <c r="D56" s="67"/>
      <c r="E56" s="59" t="s">
        <v>88</v>
      </c>
      <c r="F56" s="68">
        <v>36</v>
      </c>
      <c r="G56" s="73">
        <v>126</v>
      </c>
      <c r="H56" s="59" t="s">
        <v>86</v>
      </c>
      <c r="I56" s="71">
        <v>16</v>
      </c>
      <c r="J56" s="71">
        <f t="shared" si="6"/>
        <v>576</v>
      </c>
      <c r="K56" s="71"/>
    </row>
    <row r="57" customHeight="1" spans="1:11">
      <c r="A57" s="59" t="s">
        <v>9</v>
      </c>
      <c r="B57" s="72" t="s">
        <v>89</v>
      </c>
      <c r="C57" s="59" t="s">
        <v>86</v>
      </c>
      <c r="D57" s="67"/>
      <c r="E57" s="59" t="s">
        <v>54</v>
      </c>
      <c r="F57" s="68">
        <v>6</v>
      </c>
      <c r="G57" s="67">
        <v>0.6</v>
      </c>
      <c r="H57" s="59" t="s">
        <v>86</v>
      </c>
      <c r="I57" s="61" t="s">
        <v>25</v>
      </c>
      <c r="J57" s="75">
        <f t="shared" si="7"/>
        <v>1.188</v>
      </c>
      <c r="K57" s="71"/>
    </row>
    <row r="58" customHeight="1" spans="1:11">
      <c r="A58" s="59" t="s">
        <v>9</v>
      </c>
      <c r="B58" s="72" t="s">
        <v>90</v>
      </c>
      <c r="C58" s="59" t="s">
        <v>86</v>
      </c>
      <c r="D58" s="67"/>
      <c r="E58" s="59" t="s">
        <v>54</v>
      </c>
      <c r="F58" s="68">
        <v>1</v>
      </c>
      <c r="G58" s="73">
        <v>10</v>
      </c>
      <c r="H58" s="59" t="s">
        <v>86</v>
      </c>
      <c r="I58" s="61" t="s">
        <v>25</v>
      </c>
      <c r="J58" s="75">
        <f t="shared" si="7"/>
        <v>19.8</v>
      </c>
      <c r="K58" s="71"/>
    </row>
    <row r="59" customHeight="1" spans="1:11">
      <c r="A59" s="59" t="s">
        <v>9</v>
      </c>
      <c r="B59" s="72" t="s">
        <v>30</v>
      </c>
      <c r="C59" s="59" t="s">
        <v>86</v>
      </c>
      <c r="D59" s="67"/>
      <c r="E59" s="59" t="s">
        <v>54</v>
      </c>
      <c r="F59" s="68">
        <v>2</v>
      </c>
      <c r="G59" s="67">
        <v>0.4</v>
      </c>
      <c r="H59" s="59" t="s">
        <v>86</v>
      </c>
      <c r="I59" s="61" t="s">
        <v>25</v>
      </c>
      <c r="J59" s="75">
        <f t="shared" si="7"/>
        <v>0.792</v>
      </c>
      <c r="K59" s="71"/>
    </row>
    <row r="60" customHeight="1" spans="1:11">
      <c r="A60" s="59" t="s">
        <v>9</v>
      </c>
      <c r="B60" s="72" t="s">
        <v>91</v>
      </c>
      <c r="C60" s="59" t="s">
        <v>86</v>
      </c>
      <c r="D60" s="67"/>
      <c r="E60" s="59" t="s">
        <v>54</v>
      </c>
      <c r="F60" s="68">
        <v>6</v>
      </c>
      <c r="G60" s="67">
        <v>1.8</v>
      </c>
      <c r="H60" s="59" t="s">
        <v>86</v>
      </c>
      <c r="I60" s="61" t="s">
        <v>25</v>
      </c>
      <c r="J60" s="75">
        <f t="shared" si="7"/>
        <v>3.564</v>
      </c>
      <c r="K60" s="71"/>
    </row>
    <row r="61" customHeight="1" spans="1:11">
      <c r="A61" s="59" t="s">
        <v>9</v>
      </c>
      <c r="B61" s="72" t="s">
        <v>92</v>
      </c>
      <c r="C61" s="59" t="s">
        <v>93</v>
      </c>
      <c r="D61" s="67"/>
      <c r="E61" s="59" t="s">
        <v>54</v>
      </c>
      <c r="F61" s="68">
        <v>11</v>
      </c>
      <c r="G61" s="59" t="s">
        <v>86</v>
      </c>
      <c r="H61" s="59" t="s">
        <v>86</v>
      </c>
      <c r="I61" s="71">
        <v>102</v>
      </c>
      <c r="J61" s="71">
        <f>I61*F61</f>
        <v>1122</v>
      </c>
      <c r="K61" s="71"/>
    </row>
    <row r="62" customHeight="1" spans="1:11">
      <c r="A62" s="59" t="s">
        <v>9</v>
      </c>
      <c r="B62" s="72" t="s">
        <v>34</v>
      </c>
      <c r="C62" s="59" t="s">
        <v>86</v>
      </c>
      <c r="D62" s="67"/>
      <c r="E62" s="59" t="s">
        <v>54</v>
      </c>
      <c r="F62" s="68">
        <v>13</v>
      </c>
      <c r="G62" s="67">
        <v>13</v>
      </c>
      <c r="H62" s="59" t="s">
        <v>86</v>
      </c>
      <c r="I62" s="61" t="s">
        <v>25</v>
      </c>
      <c r="J62" s="75">
        <f t="shared" ref="J62:J66" si="8">1980/1000*G62</f>
        <v>25.74</v>
      </c>
      <c r="K62" s="82"/>
    </row>
    <row r="63" customHeight="1" spans="1:11">
      <c r="A63" s="59" t="s">
        <v>9</v>
      </c>
      <c r="B63" s="72" t="s">
        <v>94</v>
      </c>
      <c r="C63" s="59" t="s">
        <v>86</v>
      </c>
      <c r="D63" s="67"/>
      <c r="E63" s="59" t="s">
        <v>54</v>
      </c>
      <c r="F63" s="68">
        <v>8</v>
      </c>
      <c r="G63" s="67">
        <v>2</v>
      </c>
      <c r="H63" s="59" t="s">
        <v>86</v>
      </c>
      <c r="I63" s="61" t="s">
        <v>25</v>
      </c>
      <c r="J63" s="75">
        <f t="shared" si="8"/>
        <v>3.96</v>
      </c>
      <c r="K63" s="71"/>
    </row>
    <row r="64" customHeight="1" spans="1:11">
      <c r="A64" s="59" t="s">
        <v>9</v>
      </c>
      <c r="B64" s="72" t="s">
        <v>37</v>
      </c>
      <c r="C64" s="59" t="s">
        <v>86</v>
      </c>
      <c r="D64" s="67"/>
      <c r="E64" s="59" t="s">
        <v>54</v>
      </c>
      <c r="F64" s="68">
        <v>14</v>
      </c>
      <c r="G64" s="67">
        <v>21</v>
      </c>
      <c r="H64" s="59" t="s">
        <v>86</v>
      </c>
      <c r="I64" s="61" t="s">
        <v>25</v>
      </c>
      <c r="J64" s="75">
        <f t="shared" si="8"/>
        <v>41.58</v>
      </c>
      <c r="K64" s="71"/>
    </row>
    <row r="65" customHeight="1" spans="1:11">
      <c r="A65" s="59" t="s">
        <v>9</v>
      </c>
      <c r="B65" s="72" t="s">
        <v>95</v>
      </c>
      <c r="C65" s="59" t="s">
        <v>96</v>
      </c>
      <c r="D65" s="67"/>
      <c r="E65" s="59" t="s">
        <v>54</v>
      </c>
      <c r="F65" s="68">
        <v>1</v>
      </c>
      <c r="G65" s="67">
        <v>20</v>
      </c>
      <c r="H65" s="59" t="s">
        <v>86</v>
      </c>
      <c r="I65" s="61" t="s">
        <v>25</v>
      </c>
      <c r="J65" s="75">
        <f t="shared" si="8"/>
        <v>39.6</v>
      </c>
      <c r="K65" s="71"/>
    </row>
    <row r="66" customHeight="1" spans="1:11">
      <c r="A66" s="59" t="s">
        <v>9</v>
      </c>
      <c r="B66" s="72" t="s">
        <v>39</v>
      </c>
      <c r="C66" s="59" t="s">
        <v>86</v>
      </c>
      <c r="D66" s="67"/>
      <c r="E66" s="59" t="s">
        <v>54</v>
      </c>
      <c r="F66" s="68">
        <v>8</v>
      </c>
      <c r="G66" s="67">
        <v>188</v>
      </c>
      <c r="H66" s="59" t="s">
        <v>86</v>
      </c>
      <c r="I66" s="61" t="s">
        <v>25</v>
      </c>
      <c r="J66" s="75">
        <f t="shared" si="8"/>
        <v>372.24</v>
      </c>
      <c r="K66" s="91" t="s">
        <v>97</v>
      </c>
    </row>
    <row r="67" customHeight="1" spans="1:11">
      <c r="A67" s="59" t="s">
        <v>9</v>
      </c>
      <c r="B67" s="72" t="s">
        <v>44</v>
      </c>
      <c r="C67" s="59" t="s">
        <v>86</v>
      </c>
      <c r="D67" s="67"/>
      <c r="E67" s="59" t="s">
        <v>54</v>
      </c>
      <c r="F67" s="68">
        <v>1</v>
      </c>
      <c r="G67" s="59" t="s">
        <v>86</v>
      </c>
      <c r="H67" s="59" t="s">
        <v>86</v>
      </c>
      <c r="I67" s="71">
        <v>102</v>
      </c>
      <c r="J67" s="71">
        <v>102</v>
      </c>
      <c r="K67" s="71"/>
    </row>
    <row r="68" customHeight="1" spans="1:11">
      <c r="A68" s="59" t="s">
        <v>9</v>
      </c>
      <c r="B68" s="72" t="s">
        <v>98</v>
      </c>
      <c r="C68" s="59" t="s">
        <v>86</v>
      </c>
      <c r="D68" s="67"/>
      <c r="E68" s="59" t="s">
        <v>54</v>
      </c>
      <c r="F68" s="68">
        <v>1</v>
      </c>
      <c r="G68" s="67">
        <v>1</v>
      </c>
      <c r="H68" s="59" t="s">
        <v>86</v>
      </c>
      <c r="I68" s="61" t="s">
        <v>25</v>
      </c>
      <c r="J68" s="75">
        <f>1980/1000*G68</f>
        <v>1.98</v>
      </c>
      <c r="K68" s="71"/>
    </row>
    <row r="69" customHeight="1" spans="1:11">
      <c r="A69" s="59" t="s">
        <v>9</v>
      </c>
      <c r="B69" s="72" t="s">
        <v>99</v>
      </c>
      <c r="C69" s="59" t="s">
        <v>86</v>
      </c>
      <c r="D69" s="67"/>
      <c r="E69" s="59" t="s">
        <v>54</v>
      </c>
      <c r="F69" s="68">
        <v>2</v>
      </c>
      <c r="G69" s="67">
        <v>5</v>
      </c>
      <c r="H69" s="59" t="s">
        <v>86</v>
      </c>
      <c r="I69" s="78">
        <v>5.37</v>
      </c>
      <c r="J69" s="78">
        <v>26.85</v>
      </c>
      <c r="K69" s="71"/>
    </row>
    <row r="70" customHeight="1" spans="1:11">
      <c r="A70" s="59" t="s">
        <v>9</v>
      </c>
      <c r="B70" s="72" t="s">
        <v>46</v>
      </c>
      <c r="C70" s="59" t="s">
        <v>86</v>
      </c>
      <c r="D70" s="67"/>
      <c r="E70" s="59" t="s">
        <v>54</v>
      </c>
      <c r="F70" s="68">
        <v>9</v>
      </c>
      <c r="G70" s="67">
        <v>90</v>
      </c>
      <c r="H70" s="59" t="s">
        <v>86</v>
      </c>
      <c r="I70" s="61" t="s">
        <v>25</v>
      </c>
      <c r="J70" s="75">
        <f>1980/1000*G70</f>
        <v>178.2</v>
      </c>
      <c r="K70" s="71"/>
    </row>
    <row r="71" customHeight="1" spans="1:11">
      <c r="A71" s="59" t="s">
        <v>9</v>
      </c>
      <c r="B71" s="72" t="s">
        <v>100</v>
      </c>
      <c r="C71" s="59" t="s">
        <v>86</v>
      </c>
      <c r="D71" s="67"/>
      <c r="E71" s="59" t="s">
        <v>101</v>
      </c>
      <c r="F71" s="68">
        <v>72</v>
      </c>
      <c r="G71" s="59" t="s">
        <v>86</v>
      </c>
      <c r="H71" s="69">
        <v>0.4</v>
      </c>
      <c r="I71" s="78">
        <v>556.6</v>
      </c>
      <c r="J71" s="78">
        <v>40075.2</v>
      </c>
      <c r="K71" s="91" t="s">
        <v>97</v>
      </c>
    </row>
    <row r="72" customHeight="1" spans="1:11">
      <c r="A72" s="59" t="s">
        <v>9</v>
      </c>
      <c r="B72" s="72" t="s">
        <v>102</v>
      </c>
      <c r="C72" s="59" t="s">
        <v>103</v>
      </c>
      <c r="D72" s="67"/>
      <c r="E72" s="59" t="s">
        <v>88</v>
      </c>
      <c r="F72" s="68">
        <v>22</v>
      </c>
      <c r="G72" s="67">
        <v>51</v>
      </c>
      <c r="H72" s="69">
        <v>0.3</v>
      </c>
      <c r="I72" s="61" t="s">
        <v>42</v>
      </c>
      <c r="J72" s="81">
        <f>70210/1000*H72*G72</f>
        <v>1074.213</v>
      </c>
      <c r="K72" s="71"/>
    </row>
    <row r="73" customHeight="1" spans="1:11">
      <c r="A73" s="59" t="s">
        <v>9</v>
      </c>
      <c r="B73" s="72" t="s">
        <v>104</v>
      </c>
      <c r="C73" s="59" t="s">
        <v>105</v>
      </c>
      <c r="D73" s="67"/>
      <c r="E73" s="59" t="s">
        <v>88</v>
      </c>
      <c r="F73" s="68">
        <v>12</v>
      </c>
      <c r="G73" s="67">
        <v>91</v>
      </c>
      <c r="H73" s="69">
        <v>0.3</v>
      </c>
      <c r="I73" s="75" t="s">
        <v>36</v>
      </c>
      <c r="J73" s="80">
        <f>17160/1000*H73*G73</f>
        <v>468.468</v>
      </c>
      <c r="K73" s="71"/>
    </row>
    <row r="74" customHeight="1" spans="1:11">
      <c r="A74" s="59" t="s">
        <v>9</v>
      </c>
      <c r="B74" s="72" t="s">
        <v>106</v>
      </c>
      <c r="C74" s="59" t="s">
        <v>107</v>
      </c>
      <c r="D74" s="67"/>
      <c r="E74" s="59" t="s">
        <v>88</v>
      </c>
      <c r="F74" s="68">
        <v>3</v>
      </c>
      <c r="G74" s="67">
        <v>1.5</v>
      </c>
      <c r="H74" s="69">
        <v>0.9</v>
      </c>
      <c r="I74" s="61" t="s">
        <v>42</v>
      </c>
      <c r="J74" s="81">
        <f>70210/1000*90%*G74</f>
        <v>94.7835</v>
      </c>
      <c r="K74" s="71"/>
    </row>
    <row r="75" customHeight="1" spans="1:11">
      <c r="A75" s="59" t="s">
        <v>9</v>
      </c>
      <c r="B75" s="72" t="s">
        <v>108</v>
      </c>
      <c r="C75" s="59" t="s">
        <v>109</v>
      </c>
      <c r="D75" s="67"/>
      <c r="E75" s="59" t="s">
        <v>54</v>
      </c>
      <c r="F75" s="68">
        <v>4</v>
      </c>
      <c r="G75" s="67">
        <v>6</v>
      </c>
      <c r="H75" s="69">
        <v>0.9</v>
      </c>
      <c r="I75" s="61" t="s">
        <v>42</v>
      </c>
      <c r="J75" s="81">
        <f>70210/1000*90%*G75</f>
        <v>379.134</v>
      </c>
      <c r="K75" s="71"/>
    </row>
    <row r="76" customHeight="1" spans="1:11">
      <c r="A76" s="59" t="s">
        <v>9</v>
      </c>
      <c r="B76" s="72" t="s">
        <v>110</v>
      </c>
      <c r="C76" s="59" t="s">
        <v>111</v>
      </c>
      <c r="D76" s="67"/>
      <c r="E76" s="59" t="s">
        <v>54</v>
      </c>
      <c r="F76" s="68">
        <v>7</v>
      </c>
      <c r="G76" s="67">
        <v>7</v>
      </c>
      <c r="H76" s="59" t="s">
        <v>86</v>
      </c>
      <c r="I76" s="61" t="s">
        <v>25</v>
      </c>
      <c r="J76" s="75">
        <f>1980/1000*G76</f>
        <v>13.86</v>
      </c>
      <c r="K76" s="82"/>
    </row>
    <row r="77" customHeight="1" spans="1:11">
      <c r="A77" s="83" t="s">
        <v>6</v>
      </c>
      <c r="B77" s="84" t="s">
        <v>73</v>
      </c>
      <c r="C77" s="84" t="s">
        <v>112</v>
      </c>
      <c r="D77" s="84"/>
      <c r="E77" s="84" t="s">
        <v>54</v>
      </c>
      <c r="F77" s="85">
        <v>1</v>
      </c>
      <c r="G77" s="86">
        <v>0.183</v>
      </c>
      <c r="H77" s="87"/>
      <c r="I77" s="92" t="s">
        <v>25</v>
      </c>
      <c r="J77" s="93">
        <f t="shared" ref="J77:J81" si="9">1980/1000*G77</f>
        <v>0.36234</v>
      </c>
      <c r="K77" s="84"/>
    </row>
    <row r="78" customHeight="1" spans="1:11">
      <c r="A78" s="83" t="s">
        <v>6</v>
      </c>
      <c r="B78" s="84" t="s">
        <v>73</v>
      </c>
      <c r="C78" s="84" t="s">
        <v>27</v>
      </c>
      <c r="D78" s="84"/>
      <c r="E78" s="84" t="s">
        <v>54</v>
      </c>
      <c r="F78" s="85">
        <v>1</v>
      </c>
      <c r="G78" s="86">
        <v>0.724</v>
      </c>
      <c r="H78" s="88"/>
      <c r="I78" s="92" t="s">
        <v>25</v>
      </c>
      <c r="J78" s="93">
        <f t="shared" si="9"/>
        <v>1.43352</v>
      </c>
      <c r="K78" s="84"/>
    </row>
    <row r="79" customHeight="1" spans="1:11">
      <c r="A79" s="83" t="s">
        <v>6</v>
      </c>
      <c r="B79" s="84" t="s">
        <v>69</v>
      </c>
      <c r="C79" s="84" t="s">
        <v>35</v>
      </c>
      <c r="D79" s="84"/>
      <c r="E79" s="84" t="s">
        <v>113</v>
      </c>
      <c r="F79" s="85">
        <v>678.5</v>
      </c>
      <c r="G79" s="86">
        <v>678.5</v>
      </c>
      <c r="H79" s="87" t="s">
        <v>114</v>
      </c>
      <c r="I79" s="93" t="s">
        <v>36</v>
      </c>
      <c r="J79" s="94">
        <f>17160/1000*40%*G79</f>
        <v>4657.224</v>
      </c>
      <c r="K79" s="84"/>
    </row>
    <row r="80" customHeight="1" spans="1:11">
      <c r="A80" s="83" t="s">
        <v>6</v>
      </c>
      <c r="B80" s="84" t="s">
        <v>73</v>
      </c>
      <c r="C80" s="84" t="s">
        <v>89</v>
      </c>
      <c r="D80" s="84"/>
      <c r="E80" s="84" t="s">
        <v>54</v>
      </c>
      <c r="F80" s="85">
        <v>2</v>
      </c>
      <c r="G80" s="86">
        <v>0.78</v>
      </c>
      <c r="H80" s="87"/>
      <c r="I80" s="92" t="s">
        <v>25</v>
      </c>
      <c r="J80" s="93">
        <f t="shared" si="9"/>
        <v>1.5444</v>
      </c>
      <c r="K80" s="84"/>
    </row>
    <row r="81" customHeight="1" spans="1:11">
      <c r="A81" s="83" t="s">
        <v>6</v>
      </c>
      <c r="B81" s="84" t="s">
        <v>73</v>
      </c>
      <c r="C81" s="84" t="s">
        <v>115</v>
      </c>
      <c r="D81" s="84"/>
      <c r="E81" s="84" t="s">
        <v>54</v>
      </c>
      <c r="F81" s="85">
        <v>4</v>
      </c>
      <c r="G81" s="86">
        <v>191.5</v>
      </c>
      <c r="H81" s="87"/>
      <c r="I81" s="92" t="s">
        <v>25</v>
      </c>
      <c r="J81" s="93">
        <f t="shared" si="9"/>
        <v>379.17</v>
      </c>
      <c r="K81" s="84"/>
    </row>
    <row r="82" customHeight="1" spans="1:11">
      <c r="A82" s="83" t="s">
        <v>6</v>
      </c>
      <c r="B82" s="84" t="s">
        <v>57</v>
      </c>
      <c r="C82" s="84" t="s">
        <v>116</v>
      </c>
      <c r="D82" s="84"/>
      <c r="E82" s="84" t="s">
        <v>54</v>
      </c>
      <c r="F82" s="85">
        <v>7</v>
      </c>
      <c r="G82" s="86">
        <v>860</v>
      </c>
      <c r="H82" s="89" t="s">
        <v>117</v>
      </c>
      <c r="I82" s="95"/>
      <c r="J82" s="96">
        <v>2007.24</v>
      </c>
      <c r="K82" s="84"/>
    </row>
    <row r="83" customHeight="1" spans="1:11">
      <c r="A83" s="83" t="s">
        <v>6</v>
      </c>
      <c r="B83" s="84" t="s">
        <v>67</v>
      </c>
      <c r="C83" s="84" t="s">
        <v>43</v>
      </c>
      <c r="D83" s="84"/>
      <c r="E83" s="84" t="s">
        <v>54</v>
      </c>
      <c r="F83" s="85">
        <v>1</v>
      </c>
      <c r="G83" s="86">
        <v>0</v>
      </c>
      <c r="H83" s="89"/>
      <c r="I83" s="84">
        <v>203</v>
      </c>
      <c r="J83" s="84">
        <v>203</v>
      </c>
      <c r="K83" s="84"/>
    </row>
    <row r="84" customHeight="1" spans="1:11">
      <c r="A84" s="83" t="s">
        <v>6</v>
      </c>
      <c r="B84" s="84" t="s">
        <v>73</v>
      </c>
      <c r="C84" s="84" t="s">
        <v>45</v>
      </c>
      <c r="D84" s="84"/>
      <c r="E84" s="84" t="s">
        <v>54</v>
      </c>
      <c r="F84" s="85">
        <v>1</v>
      </c>
      <c r="G84" s="86">
        <v>61.5</v>
      </c>
      <c r="H84" s="90"/>
      <c r="I84" s="92" t="s">
        <v>25</v>
      </c>
      <c r="J84" s="93">
        <f t="shared" ref="J84:J89" si="10">1980/1000*G84</f>
        <v>121.77</v>
      </c>
      <c r="K84" s="97"/>
    </row>
    <row r="85" customHeight="1" spans="1:11">
      <c r="A85" s="83" t="s">
        <v>6</v>
      </c>
      <c r="B85" s="84" t="s">
        <v>64</v>
      </c>
      <c r="C85" s="84" t="s">
        <v>29</v>
      </c>
      <c r="D85" s="84"/>
      <c r="E85" s="84" t="s">
        <v>54</v>
      </c>
      <c r="F85" s="85">
        <v>39</v>
      </c>
      <c r="G85" s="86">
        <v>0</v>
      </c>
      <c r="H85" s="89"/>
      <c r="I85" s="84">
        <v>16</v>
      </c>
      <c r="J85" s="84">
        <f>I85*F85</f>
        <v>624</v>
      </c>
      <c r="K85" s="84" t="s">
        <v>118</v>
      </c>
    </row>
    <row r="86" customHeight="1" spans="1:11">
      <c r="A86" s="83" t="s">
        <v>6</v>
      </c>
      <c r="B86" s="84" t="s">
        <v>73</v>
      </c>
      <c r="C86" s="84" t="s">
        <v>37</v>
      </c>
      <c r="D86" s="84"/>
      <c r="E86" s="84" t="s">
        <v>54</v>
      </c>
      <c r="F86" s="85">
        <v>13</v>
      </c>
      <c r="G86" s="86">
        <v>23.863</v>
      </c>
      <c r="H86" s="89"/>
      <c r="I86" s="92" t="s">
        <v>25</v>
      </c>
      <c r="J86" s="93">
        <f t="shared" si="10"/>
        <v>47.24874</v>
      </c>
      <c r="K86" s="84"/>
    </row>
    <row r="87" customHeight="1" spans="1:11">
      <c r="A87" s="83" t="s">
        <v>6</v>
      </c>
      <c r="B87" s="84" t="s">
        <v>60</v>
      </c>
      <c r="C87" s="84" t="s">
        <v>38</v>
      </c>
      <c r="D87" s="84"/>
      <c r="E87" s="84" t="s">
        <v>54</v>
      </c>
      <c r="F87" s="85">
        <v>6</v>
      </c>
      <c r="G87" s="86">
        <v>0</v>
      </c>
      <c r="H87" s="89"/>
      <c r="I87" s="84">
        <v>102</v>
      </c>
      <c r="J87" s="84">
        <f>102*F87</f>
        <v>612</v>
      </c>
      <c r="K87" s="84"/>
    </row>
    <row r="88" customHeight="1" spans="1:11">
      <c r="A88" s="83" t="s">
        <v>6</v>
      </c>
      <c r="B88" s="84" t="s">
        <v>73</v>
      </c>
      <c r="C88" s="84" t="s">
        <v>24</v>
      </c>
      <c r="D88" s="84"/>
      <c r="E88" s="84" t="s">
        <v>101</v>
      </c>
      <c r="F88" s="85">
        <v>3</v>
      </c>
      <c r="G88" s="86">
        <v>99</v>
      </c>
      <c r="H88" s="89"/>
      <c r="I88" s="92" t="s">
        <v>25</v>
      </c>
      <c r="J88" s="93">
        <f t="shared" si="10"/>
        <v>196.02</v>
      </c>
      <c r="K88" s="84"/>
    </row>
    <row r="89" customHeight="1" spans="1:11">
      <c r="A89" s="83" t="s">
        <v>6</v>
      </c>
      <c r="B89" s="84" t="s">
        <v>73</v>
      </c>
      <c r="C89" s="84" t="s">
        <v>39</v>
      </c>
      <c r="D89" s="84"/>
      <c r="E89" s="84" t="s">
        <v>101</v>
      </c>
      <c r="F89" s="85">
        <v>7</v>
      </c>
      <c r="G89" s="86">
        <v>63.5</v>
      </c>
      <c r="H89" s="89"/>
      <c r="I89" s="92" t="s">
        <v>25</v>
      </c>
      <c r="J89" s="93">
        <f t="shared" si="10"/>
        <v>125.73</v>
      </c>
      <c r="K89" s="84" t="s">
        <v>119</v>
      </c>
    </row>
    <row r="90" customHeight="1" spans="1:11">
      <c r="A90" s="83" t="s">
        <v>6</v>
      </c>
      <c r="B90" s="84" t="s">
        <v>57</v>
      </c>
      <c r="C90" s="84" t="s">
        <v>47</v>
      </c>
      <c r="D90" s="84"/>
      <c r="E90" s="84" t="s">
        <v>101</v>
      </c>
      <c r="F90" s="85">
        <v>14</v>
      </c>
      <c r="G90" s="86">
        <v>0</v>
      </c>
      <c r="H90" s="87" t="s">
        <v>120</v>
      </c>
      <c r="I90" s="95"/>
      <c r="J90" s="96">
        <v>4570.16</v>
      </c>
      <c r="K90" s="84"/>
    </row>
    <row r="91" customHeight="1" spans="1:11">
      <c r="A91" s="83" t="s">
        <v>6</v>
      </c>
      <c r="B91" s="84" t="s">
        <v>48</v>
      </c>
      <c r="C91" s="84" t="s">
        <v>56</v>
      </c>
      <c r="D91" s="84"/>
      <c r="E91" s="84" t="s">
        <v>51</v>
      </c>
      <c r="F91" s="85">
        <v>1</v>
      </c>
      <c r="G91" s="86">
        <v>0</v>
      </c>
      <c r="H91" s="89"/>
      <c r="I91" s="84">
        <v>413</v>
      </c>
      <c r="J91" s="84">
        <f>I91</f>
        <v>413</v>
      </c>
      <c r="K91" s="84"/>
    </row>
    <row r="92" customHeight="1" spans="1:11">
      <c r="A92" s="83" t="s">
        <v>6</v>
      </c>
      <c r="B92" s="84" t="s">
        <v>48</v>
      </c>
      <c r="C92" s="84" t="s">
        <v>53</v>
      </c>
      <c r="D92" s="84"/>
      <c r="E92" s="84" t="s">
        <v>51</v>
      </c>
      <c r="F92" s="85">
        <v>12</v>
      </c>
      <c r="G92" s="86">
        <v>0</v>
      </c>
      <c r="H92" s="87"/>
      <c r="I92" s="84">
        <v>769</v>
      </c>
      <c r="J92" s="84">
        <f>I92*F92</f>
        <v>9228</v>
      </c>
      <c r="K92" s="84"/>
    </row>
    <row r="93" customHeight="1" spans="1:11">
      <c r="A93" s="83" t="s">
        <v>6</v>
      </c>
      <c r="B93" s="84" t="s">
        <v>73</v>
      </c>
      <c r="C93" s="84" t="s">
        <v>34</v>
      </c>
      <c r="D93" s="84"/>
      <c r="E93" s="84" t="s">
        <v>54</v>
      </c>
      <c r="F93" s="85">
        <v>2</v>
      </c>
      <c r="G93" s="86">
        <v>1.148</v>
      </c>
      <c r="H93" s="87"/>
      <c r="I93" s="92" t="s">
        <v>25</v>
      </c>
      <c r="J93" s="93">
        <f>1980/1000*G93</f>
        <v>2.27304</v>
      </c>
      <c r="K93" s="84"/>
    </row>
    <row r="94" customHeight="1" spans="1:11">
      <c r="A94" s="83" t="s">
        <v>6</v>
      </c>
      <c r="B94" s="84" t="s">
        <v>121</v>
      </c>
      <c r="C94" s="84" t="s">
        <v>122</v>
      </c>
      <c r="D94" s="84"/>
      <c r="E94" s="84" t="s">
        <v>113</v>
      </c>
      <c r="F94" s="85">
        <v>16</v>
      </c>
      <c r="G94" s="86">
        <v>16</v>
      </c>
      <c r="H94" s="89" t="s">
        <v>123</v>
      </c>
      <c r="I94" s="92" t="s">
        <v>42</v>
      </c>
      <c r="J94" s="98">
        <f>70210/1000*70%*G94</f>
        <v>786.352</v>
      </c>
      <c r="K94" s="84"/>
    </row>
    <row r="95" customHeight="1" spans="1:11">
      <c r="A95" s="83" t="s">
        <v>6</v>
      </c>
      <c r="B95" s="84" t="s">
        <v>73</v>
      </c>
      <c r="C95" s="84" t="s">
        <v>124</v>
      </c>
      <c r="D95" s="84"/>
      <c r="E95" s="84" t="s">
        <v>54</v>
      </c>
      <c r="F95" s="85">
        <v>1</v>
      </c>
      <c r="G95" s="86">
        <v>18.5</v>
      </c>
      <c r="H95" s="89"/>
      <c r="I95" s="92" t="s">
        <v>25</v>
      </c>
      <c r="J95" s="93">
        <f>1980/1000*G95</f>
        <v>36.63</v>
      </c>
      <c r="K95" s="84"/>
    </row>
  </sheetData>
  <pageMargins left="0.7" right="0.7" top="0.75" bottom="0.75" header="0.3" footer="0.3"/>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3"/>
  <sheetViews>
    <sheetView workbookViewId="0">
      <selection activeCell="G1" sqref="G$1:G$1048576"/>
    </sheetView>
  </sheetViews>
  <sheetFormatPr defaultColWidth="9" defaultRowHeight="11.5"/>
  <cols>
    <col min="1" max="1" width="7.78181818181818" style="40" customWidth="1"/>
    <col min="2" max="2" width="61.1090909090909" style="40" customWidth="1"/>
    <col min="3" max="3" width="15.1090909090909" style="42" customWidth="1"/>
    <col min="4" max="4" width="9.89090909090909" style="40" customWidth="1"/>
    <col min="5" max="5" width="10.3363636363636" style="40" customWidth="1"/>
    <col min="6" max="6" width="13.3363636363636" style="40" customWidth="1"/>
    <col min="7" max="7" width="14.3363636363636" style="40" customWidth="1"/>
    <col min="8" max="8" width="12.6636363636364" style="40" customWidth="1"/>
    <col min="9" max="10" width="8.89090909090909" style="40"/>
    <col min="11" max="11" width="11.4454545454545" style="40" customWidth="1"/>
    <col min="12" max="12" width="34.2181818181818" style="40" customWidth="1"/>
    <col min="13" max="13" width="8.89090909090909" style="40"/>
    <col min="14" max="14" width="16.6636363636364" style="40" customWidth="1"/>
    <col min="15" max="15" width="18.4454545454545" style="40" customWidth="1"/>
    <col min="16" max="16" width="35.7818181818182" style="40" customWidth="1"/>
    <col min="17" max="17" width="97.8909090909091" style="40" customWidth="1"/>
    <col min="18" max="18" width="29" style="40" customWidth="1"/>
    <col min="19" max="19" width="43.3363636363636" style="40" customWidth="1"/>
    <col min="20" max="20" width="18.3363636363636" style="40" customWidth="1"/>
    <col min="21" max="21" width="18.4454545454545" style="40" customWidth="1"/>
    <col min="22" max="22" width="31.5545454545455" style="40" customWidth="1"/>
    <col min="23" max="23" width="26" style="40" customWidth="1"/>
    <col min="24" max="24" width="8.89090909090909" style="40"/>
    <col min="25" max="25" width="16.6636363636364" style="40" customWidth="1"/>
    <col min="26" max="16384" width="8.89090909090909" style="40"/>
  </cols>
  <sheetData>
    <row r="1" s="39" customFormat="1" ht="23" spans="1:25">
      <c r="A1" s="43" t="s">
        <v>125</v>
      </c>
      <c r="B1" s="43" t="s">
        <v>126</v>
      </c>
      <c r="C1" s="44" t="s">
        <v>127</v>
      </c>
      <c r="D1" s="45" t="s">
        <v>128</v>
      </c>
      <c r="E1" s="45" t="s">
        <v>129</v>
      </c>
      <c r="F1" s="43" t="s">
        <v>130</v>
      </c>
      <c r="G1" s="43" t="s">
        <v>131</v>
      </c>
      <c r="H1" s="43" t="s">
        <v>132</v>
      </c>
      <c r="I1" s="45" t="s">
        <v>15</v>
      </c>
      <c r="J1" s="45" t="s">
        <v>14</v>
      </c>
      <c r="K1" s="45" t="s">
        <v>133</v>
      </c>
      <c r="L1" s="45" t="s">
        <v>134</v>
      </c>
      <c r="M1" s="45" t="s">
        <v>135</v>
      </c>
      <c r="N1" s="45" t="s">
        <v>136</v>
      </c>
      <c r="O1" s="45" t="s">
        <v>137</v>
      </c>
      <c r="P1" s="48" t="s">
        <v>138</v>
      </c>
      <c r="Q1" s="45" t="s">
        <v>139</v>
      </c>
      <c r="R1" s="48" t="s">
        <v>140</v>
      </c>
      <c r="S1" s="45" t="s">
        <v>141</v>
      </c>
      <c r="T1" s="49" t="s">
        <v>129</v>
      </c>
      <c r="U1" s="45" t="s">
        <v>142</v>
      </c>
      <c r="V1" s="45" t="s">
        <v>143</v>
      </c>
      <c r="W1" s="49" t="s">
        <v>144</v>
      </c>
      <c r="X1" s="49" t="s">
        <v>14</v>
      </c>
      <c r="Y1" s="39" t="s">
        <v>145</v>
      </c>
    </row>
    <row r="2" s="40" customFormat="1" spans="1:24">
      <c r="A2" s="46">
        <v>1</v>
      </c>
      <c r="B2" s="46" t="s">
        <v>146</v>
      </c>
      <c r="C2" s="47" t="s">
        <v>147</v>
      </c>
      <c r="D2" s="46" t="s">
        <v>148</v>
      </c>
      <c r="E2" s="46" t="s">
        <v>148</v>
      </c>
      <c r="F2" s="46">
        <v>461.67</v>
      </c>
      <c r="G2" s="46">
        <v>315.58</v>
      </c>
      <c r="H2" s="46">
        <v>146.09</v>
      </c>
      <c r="I2" s="46">
        <v>1</v>
      </c>
      <c r="J2" s="46" t="s">
        <v>54</v>
      </c>
      <c r="K2" s="46"/>
      <c r="L2" s="46" t="s">
        <v>148</v>
      </c>
      <c r="M2" s="46" t="s">
        <v>149</v>
      </c>
      <c r="N2" s="46" t="s">
        <v>150</v>
      </c>
      <c r="O2" s="47" t="s">
        <v>151</v>
      </c>
      <c r="P2" s="46" t="s">
        <v>152</v>
      </c>
      <c r="Q2" s="47" t="s">
        <v>153</v>
      </c>
      <c r="R2" s="46" t="s">
        <v>152</v>
      </c>
      <c r="S2" s="46" t="s">
        <v>112</v>
      </c>
      <c r="T2" s="46" t="s">
        <v>73</v>
      </c>
      <c r="U2" s="50">
        <v>0.183</v>
      </c>
      <c r="V2" s="46" t="s">
        <v>152</v>
      </c>
      <c r="W2" s="46" t="s">
        <v>154</v>
      </c>
      <c r="X2" s="46" t="s">
        <v>54</v>
      </c>
    </row>
    <row r="3" s="40" customFormat="1" spans="1:24">
      <c r="A3" s="46">
        <v>2</v>
      </c>
      <c r="B3" s="46" t="s">
        <v>146</v>
      </c>
      <c r="C3" s="47" t="s">
        <v>155</v>
      </c>
      <c r="D3" s="46" t="s">
        <v>27</v>
      </c>
      <c r="E3" s="46" t="s">
        <v>27</v>
      </c>
      <c r="F3" s="46">
        <v>986</v>
      </c>
      <c r="G3" s="46">
        <v>539.44</v>
      </c>
      <c r="H3" s="46">
        <v>446.56</v>
      </c>
      <c r="I3" s="46">
        <v>1</v>
      </c>
      <c r="J3" s="46" t="s">
        <v>54</v>
      </c>
      <c r="K3" s="46"/>
      <c r="L3" s="46" t="s">
        <v>156</v>
      </c>
      <c r="M3" s="46" t="s">
        <v>149</v>
      </c>
      <c r="N3" s="46" t="s">
        <v>157</v>
      </c>
      <c r="O3" s="47" t="s">
        <v>158</v>
      </c>
      <c r="P3" s="46" t="s">
        <v>152</v>
      </c>
      <c r="Q3" s="47" t="s">
        <v>159</v>
      </c>
      <c r="R3" s="46" t="s">
        <v>152</v>
      </c>
      <c r="S3" s="46" t="s">
        <v>27</v>
      </c>
      <c r="T3" s="46" t="s">
        <v>73</v>
      </c>
      <c r="U3" s="50">
        <v>0.724</v>
      </c>
      <c r="V3" s="46" t="s">
        <v>152</v>
      </c>
      <c r="W3" s="46" t="s">
        <v>154</v>
      </c>
      <c r="X3" s="46" t="s">
        <v>54</v>
      </c>
    </row>
    <row r="4" s="40" customFormat="1" spans="1:24">
      <c r="A4" s="46">
        <v>3</v>
      </c>
      <c r="B4" s="46" t="s">
        <v>146</v>
      </c>
      <c r="C4" s="47" t="s">
        <v>160</v>
      </c>
      <c r="D4" s="46" t="s">
        <v>161</v>
      </c>
      <c r="E4" s="46" t="s">
        <v>161</v>
      </c>
      <c r="F4" s="46">
        <v>2520</v>
      </c>
      <c r="G4" s="46">
        <v>1113</v>
      </c>
      <c r="H4" s="46">
        <v>1407</v>
      </c>
      <c r="I4" s="46">
        <v>1.5</v>
      </c>
      <c r="J4" s="46" t="s">
        <v>113</v>
      </c>
      <c r="K4" s="46"/>
      <c r="L4" s="46" t="s">
        <v>162</v>
      </c>
      <c r="M4" s="46" t="s">
        <v>149</v>
      </c>
      <c r="N4" s="46" t="s">
        <v>163</v>
      </c>
      <c r="O4" s="47" t="s">
        <v>164</v>
      </c>
      <c r="P4" s="46" t="s">
        <v>114</v>
      </c>
      <c r="Q4" s="47" t="s">
        <v>165</v>
      </c>
      <c r="R4" s="46" t="s">
        <v>152</v>
      </c>
      <c r="S4" s="46" t="s">
        <v>35</v>
      </c>
      <c r="T4" s="46" t="s">
        <v>69</v>
      </c>
      <c r="U4" s="50">
        <v>1.5</v>
      </c>
      <c r="V4" s="51" t="s">
        <v>114</v>
      </c>
      <c r="W4" s="46" t="s">
        <v>154</v>
      </c>
      <c r="X4" s="46" t="s">
        <v>113</v>
      </c>
    </row>
    <row r="5" s="40" customFormat="1" spans="1:24">
      <c r="A5" s="46">
        <v>4</v>
      </c>
      <c r="B5" s="46" t="s">
        <v>146</v>
      </c>
      <c r="C5" s="47" t="s">
        <v>166</v>
      </c>
      <c r="D5" s="46" t="s">
        <v>161</v>
      </c>
      <c r="E5" s="46" t="s">
        <v>161</v>
      </c>
      <c r="F5" s="46">
        <v>14691.44</v>
      </c>
      <c r="G5" s="46">
        <v>3053.35</v>
      </c>
      <c r="H5" s="46">
        <v>11638.09</v>
      </c>
      <c r="I5" s="46">
        <v>2</v>
      </c>
      <c r="J5" s="46" t="s">
        <v>113</v>
      </c>
      <c r="K5" s="46"/>
      <c r="L5" s="46" t="s">
        <v>162</v>
      </c>
      <c r="M5" s="46" t="s">
        <v>149</v>
      </c>
      <c r="N5" s="46" t="s">
        <v>150</v>
      </c>
      <c r="O5" s="47" t="s">
        <v>151</v>
      </c>
      <c r="P5" s="46" t="s">
        <v>114</v>
      </c>
      <c r="Q5" s="47" t="s">
        <v>167</v>
      </c>
      <c r="R5" s="46" t="s">
        <v>152</v>
      </c>
      <c r="S5" s="46" t="s">
        <v>35</v>
      </c>
      <c r="T5" s="46" t="s">
        <v>69</v>
      </c>
      <c r="U5" s="50">
        <v>2</v>
      </c>
      <c r="V5" s="46" t="s">
        <v>114</v>
      </c>
      <c r="W5" s="46" t="s">
        <v>154</v>
      </c>
      <c r="X5" s="46" t="s">
        <v>113</v>
      </c>
    </row>
    <row r="6" s="40" customFormat="1" spans="1:24">
      <c r="A6" s="46">
        <v>5</v>
      </c>
      <c r="B6" s="46" t="s">
        <v>146</v>
      </c>
      <c r="C6" s="47" t="s">
        <v>168</v>
      </c>
      <c r="D6" s="46" t="s">
        <v>161</v>
      </c>
      <c r="E6" s="46" t="s">
        <v>161</v>
      </c>
      <c r="F6" s="46">
        <v>7678.67</v>
      </c>
      <c r="G6" s="46">
        <v>4846.68</v>
      </c>
      <c r="H6" s="46">
        <v>2831.99</v>
      </c>
      <c r="I6" s="46">
        <v>2</v>
      </c>
      <c r="J6" s="46" t="s">
        <v>113</v>
      </c>
      <c r="K6" s="46"/>
      <c r="L6" s="46" t="s">
        <v>162</v>
      </c>
      <c r="M6" s="46" t="s">
        <v>149</v>
      </c>
      <c r="N6" s="46" t="s">
        <v>150</v>
      </c>
      <c r="O6" s="47" t="s">
        <v>151</v>
      </c>
      <c r="P6" s="46" t="s">
        <v>114</v>
      </c>
      <c r="Q6" s="47" t="s">
        <v>169</v>
      </c>
      <c r="R6" s="46" t="s">
        <v>152</v>
      </c>
      <c r="S6" s="46" t="s">
        <v>35</v>
      </c>
      <c r="T6" s="46" t="s">
        <v>69</v>
      </c>
      <c r="U6" s="50">
        <v>2</v>
      </c>
      <c r="V6" s="51" t="s">
        <v>114</v>
      </c>
      <c r="W6" s="46" t="s">
        <v>154</v>
      </c>
      <c r="X6" s="46" t="s">
        <v>113</v>
      </c>
    </row>
    <row r="7" s="40" customFormat="1" spans="1:24">
      <c r="A7" s="46">
        <v>6</v>
      </c>
      <c r="B7" s="46" t="s">
        <v>146</v>
      </c>
      <c r="C7" s="47" t="s">
        <v>170</v>
      </c>
      <c r="D7" s="46" t="s">
        <v>161</v>
      </c>
      <c r="E7" s="46" t="s">
        <v>161</v>
      </c>
      <c r="F7" s="46">
        <v>1752.52</v>
      </c>
      <c r="G7" s="46">
        <v>151.73</v>
      </c>
      <c r="H7" s="46">
        <v>1600.79</v>
      </c>
      <c r="I7" s="46">
        <v>26.5</v>
      </c>
      <c r="J7" s="46" t="s">
        <v>113</v>
      </c>
      <c r="K7" s="46"/>
      <c r="L7" s="46" t="s">
        <v>171</v>
      </c>
      <c r="M7" s="46" t="s">
        <v>149</v>
      </c>
      <c r="N7" s="46" t="s">
        <v>172</v>
      </c>
      <c r="O7" s="47" t="s">
        <v>173</v>
      </c>
      <c r="P7" s="46" t="s">
        <v>114</v>
      </c>
      <c r="Q7" s="47" t="s">
        <v>174</v>
      </c>
      <c r="R7" s="46" t="s">
        <v>152</v>
      </c>
      <c r="S7" s="46" t="s">
        <v>35</v>
      </c>
      <c r="T7" s="46" t="s">
        <v>69</v>
      </c>
      <c r="U7" s="50">
        <v>26.5</v>
      </c>
      <c r="V7" s="46" t="s">
        <v>114</v>
      </c>
      <c r="W7" s="46" t="s">
        <v>154</v>
      </c>
      <c r="X7" s="46" t="s">
        <v>113</v>
      </c>
    </row>
    <row r="8" s="40" customFormat="1" spans="1:24">
      <c r="A8" s="46">
        <v>7</v>
      </c>
      <c r="B8" s="46" t="s">
        <v>146</v>
      </c>
      <c r="C8" s="47" t="s">
        <v>175</v>
      </c>
      <c r="D8" s="46" t="s">
        <v>161</v>
      </c>
      <c r="E8" s="46" t="s">
        <v>161</v>
      </c>
      <c r="F8" s="46">
        <v>7207.09</v>
      </c>
      <c r="G8" s="46">
        <v>3057.19</v>
      </c>
      <c r="H8" s="46">
        <v>4149.9</v>
      </c>
      <c r="I8" s="46">
        <v>104</v>
      </c>
      <c r="J8" s="46" t="s">
        <v>113</v>
      </c>
      <c r="K8" s="46"/>
      <c r="L8" s="46" t="s">
        <v>171</v>
      </c>
      <c r="M8" s="46" t="s">
        <v>149</v>
      </c>
      <c r="N8" s="46" t="s">
        <v>176</v>
      </c>
      <c r="O8" s="47" t="s">
        <v>177</v>
      </c>
      <c r="P8" s="46" t="s">
        <v>114</v>
      </c>
      <c r="Q8" s="47" t="s">
        <v>178</v>
      </c>
      <c r="R8" s="46" t="s">
        <v>152</v>
      </c>
      <c r="S8" s="46" t="s">
        <v>35</v>
      </c>
      <c r="T8" s="46" t="s">
        <v>69</v>
      </c>
      <c r="U8" s="50">
        <v>104</v>
      </c>
      <c r="V8" s="46" t="s">
        <v>114</v>
      </c>
      <c r="W8" s="46" t="s">
        <v>154</v>
      </c>
      <c r="X8" s="46" t="s">
        <v>113</v>
      </c>
    </row>
    <row r="9" s="40" customFormat="1" spans="1:24">
      <c r="A9" s="46">
        <v>8</v>
      </c>
      <c r="B9" s="46" t="s">
        <v>146</v>
      </c>
      <c r="C9" s="47" t="s">
        <v>179</v>
      </c>
      <c r="D9" s="46" t="s">
        <v>161</v>
      </c>
      <c r="E9" s="46" t="s">
        <v>161</v>
      </c>
      <c r="F9" s="46">
        <v>6872.54</v>
      </c>
      <c r="G9" s="46">
        <v>595.06</v>
      </c>
      <c r="H9" s="46">
        <v>6277.48</v>
      </c>
      <c r="I9" s="46">
        <v>104</v>
      </c>
      <c r="J9" s="46" t="s">
        <v>113</v>
      </c>
      <c r="K9" s="46"/>
      <c r="L9" s="46" t="s">
        <v>171</v>
      </c>
      <c r="M9" s="46" t="s">
        <v>149</v>
      </c>
      <c r="N9" s="46" t="s">
        <v>180</v>
      </c>
      <c r="O9" s="47" t="s">
        <v>181</v>
      </c>
      <c r="P9" s="46" t="s">
        <v>114</v>
      </c>
      <c r="Q9" s="47" t="s">
        <v>182</v>
      </c>
      <c r="R9" s="46" t="s">
        <v>152</v>
      </c>
      <c r="S9" s="46" t="s">
        <v>35</v>
      </c>
      <c r="T9" s="46" t="s">
        <v>69</v>
      </c>
      <c r="U9" s="50">
        <v>104</v>
      </c>
      <c r="V9" s="46" t="s">
        <v>114</v>
      </c>
      <c r="W9" s="46" t="s">
        <v>154</v>
      </c>
      <c r="X9" s="46" t="s">
        <v>113</v>
      </c>
    </row>
    <row r="10" s="40" customFormat="1" spans="1:24">
      <c r="A10" s="46">
        <v>9</v>
      </c>
      <c r="B10" s="46" t="s">
        <v>183</v>
      </c>
      <c r="C10" s="47" t="s">
        <v>184</v>
      </c>
      <c r="D10" s="46" t="s">
        <v>161</v>
      </c>
      <c r="E10" s="46" t="s">
        <v>161</v>
      </c>
      <c r="F10" s="46">
        <v>26228.23</v>
      </c>
      <c r="G10" s="46">
        <v>19216.67</v>
      </c>
      <c r="H10" s="46">
        <v>7011.56</v>
      </c>
      <c r="I10" s="46">
        <v>104</v>
      </c>
      <c r="J10" s="46" t="s">
        <v>113</v>
      </c>
      <c r="K10" s="46"/>
      <c r="L10" s="46" t="s">
        <v>171</v>
      </c>
      <c r="M10" s="46" t="s">
        <v>149</v>
      </c>
      <c r="N10" s="46" t="s">
        <v>185</v>
      </c>
      <c r="O10" s="47" t="s">
        <v>186</v>
      </c>
      <c r="P10" s="46" t="s">
        <v>114</v>
      </c>
      <c r="Q10" s="47" t="s">
        <v>187</v>
      </c>
      <c r="R10" s="46" t="s">
        <v>152</v>
      </c>
      <c r="S10" s="46" t="s">
        <v>35</v>
      </c>
      <c r="T10" s="46" t="s">
        <v>69</v>
      </c>
      <c r="U10" s="50">
        <v>104</v>
      </c>
      <c r="V10" s="46" t="s">
        <v>114</v>
      </c>
      <c r="W10" s="46" t="s">
        <v>154</v>
      </c>
      <c r="X10" s="46" t="s">
        <v>113</v>
      </c>
    </row>
    <row r="11" s="40" customFormat="1" spans="1:24">
      <c r="A11" s="46">
        <v>10</v>
      </c>
      <c r="B11" s="46" t="s">
        <v>146</v>
      </c>
      <c r="C11" s="47" t="s">
        <v>188</v>
      </c>
      <c r="D11" s="46" t="s">
        <v>161</v>
      </c>
      <c r="E11" s="46" t="s">
        <v>161</v>
      </c>
      <c r="F11" s="46">
        <v>60910.64</v>
      </c>
      <c r="G11" s="46">
        <v>24328.23</v>
      </c>
      <c r="H11" s="46">
        <v>36582.41</v>
      </c>
      <c r="I11" s="46">
        <v>104</v>
      </c>
      <c r="J11" s="46" t="s">
        <v>113</v>
      </c>
      <c r="K11" s="46"/>
      <c r="L11" s="46" t="s">
        <v>171</v>
      </c>
      <c r="M11" s="46" t="s">
        <v>149</v>
      </c>
      <c r="N11" s="46" t="s">
        <v>189</v>
      </c>
      <c r="O11" s="47" t="s">
        <v>190</v>
      </c>
      <c r="P11" s="46" t="s">
        <v>114</v>
      </c>
      <c r="Q11" s="47" t="s">
        <v>191</v>
      </c>
      <c r="R11" s="46" t="s">
        <v>152</v>
      </c>
      <c r="S11" s="46" t="s">
        <v>35</v>
      </c>
      <c r="T11" s="46" t="s">
        <v>69</v>
      </c>
      <c r="U11" s="50">
        <v>104</v>
      </c>
      <c r="V11" s="46" t="s">
        <v>114</v>
      </c>
      <c r="W11" s="46" t="s">
        <v>154</v>
      </c>
      <c r="X11" s="46" t="s">
        <v>113</v>
      </c>
    </row>
    <row r="12" s="40" customFormat="1" spans="1:24">
      <c r="A12" s="46">
        <v>11</v>
      </c>
      <c r="B12" s="46" t="s">
        <v>183</v>
      </c>
      <c r="C12" s="47" t="s">
        <v>192</v>
      </c>
      <c r="D12" s="46" t="s">
        <v>161</v>
      </c>
      <c r="E12" s="46" t="s">
        <v>161</v>
      </c>
      <c r="F12" s="46">
        <v>21678.75</v>
      </c>
      <c r="G12" s="46">
        <v>3278.88</v>
      </c>
      <c r="H12" s="46">
        <v>18399.87</v>
      </c>
      <c r="I12" s="46">
        <v>104</v>
      </c>
      <c r="J12" s="46" t="s">
        <v>113</v>
      </c>
      <c r="K12" s="46"/>
      <c r="L12" s="46" t="s">
        <v>171</v>
      </c>
      <c r="M12" s="46" t="s">
        <v>149</v>
      </c>
      <c r="N12" s="46" t="s">
        <v>193</v>
      </c>
      <c r="O12" s="47" t="s">
        <v>194</v>
      </c>
      <c r="P12" s="46" t="s">
        <v>114</v>
      </c>
      <c r="Q12" s="47" t="s">
        <v>195</v>
      </c>
      <c r="R12" s="46" t="s">
        <v>152</v>
      </c>
      <c r="S12" s="46" t="s">
        <v>35</v>
      </c>
      <c r="T12" s="46" t="s">
        <v>69</v>
      </c>
      <c r="U12" s="50">
        <v>104</v>
      </c>
      <c r="V12" s="46" t="s">
        <v>114</v>
      </c>
      <c r="W12" s="46" t="s">
        <v>154</v>
      </c>
      <c r="X12" s="46" t="s">
        <v>113</v>
      </c>
    </row>
    <row r="13" s="40" customFormat="1" spans="1:24">
      <c r="A13" s="46">
        <v>12</v>
      </c>
      <c r="B13" s="46" t="s">
        <v>146</v>
      </c>
      <c r="C13" s="47" t="s">
        <v>196</v>
      </c>
      <c r="D13" s="46" t="s">
        <v>161</v>
      </c>
      <c r="E13" s="46" t="s">
        <v>161</v>
      </c>
      <c r="F13" s="46">
        <v>12540.53</v>
      </c>
      <c r="G13" s="46">
        <v>7829.65</v>
      </c>
      <c r="H13" s="46">
        <v>4710.88</v>
      </c>
      <c r="I13" s="46">
        <v>106.5</v>
      </c>
      <c r="J13" s="46" t="s">
        <v>113</v>
      </c>
      <c r="K13" s="46"/>
      <c r="L13" s="46" t="s">
        <v>171</v>
      </c>
      <c r="M13" s="46" t="s">
        <v>149</v>
      </c>
      <c r="N13" s="46" t="s">
        <v>197</v>
      </c>
      <c r="O13" s="47" t="s">
        <v>198</v>
      </c>
      <c r="P13" s="46" t="s">
        <v>114</v>
      </c>
      <c r="Q13" s="47" t="s">
        <v>199</v>
      </c>
      <c r="R13" s="46" t="s">
        <v>152</v>
      </c>
      <c r="S13" s="46" t="s">
        <v>35</v>
      </c>
      <c r="T13" s="46" t="s">
        <v>69</v>
      </c>
      <c r="U13" s="50">
        <v>106.5</v>
      </c>
      <c r="V13" s="46" t="s">
        <v>114</v>
      </c>
      <c r="W13" s="46" t="s">
        <v>154</v>
      </c>
      <c r="X13" s="46" t="s">
        <v>113</v>
      </c>
    </row>
    <row r="14" s="40" customFormat="1" spans="1:24">
      <c r="A14" s="46">
        <v>13</v>
      </c>
      <c r="B14" s="46" t="s">
        <v>146</v>
      </c>
      <c r="C14" s="47" t="s">
        <v>200</v>
      </c>
      <c r="D14" s="46" t="s">
        <v>161</v>
      </c>
      <c r="E14" s="46" t="s">
        <v>161</v>
      </c>
      <c r="F14" s="46">
        <v>2472.71</v>
      </c>
      <c r="G14" s="46">
        <v>214.07</v>
      </c>
      <c r="H14" s="46">
        <v>2258.64</v>
      </c>
      <c r="I14" s="46">
        <v>5</v>
      </c>
      <c r="J14" s="46" t="s">
        <v>113</v>
      </c>
      <c r="K14" s="46"/>
      <c r="L14" s="46" t="s">
        <v>201</v>
      </c>
      <c r="M14" s="46" t="s">
        <v>149</v>
      </c>
      <c r="N14" s="46" t="s">
        <v>202</v>
      </c>
      <c r="O14" s="47" t="s">
        <v>203</v>
      </c>
      <c r="P14" s="46" t="s">
        <v>114</v>
      </c>
      <c r="Q14" s="47" t="s">
        <v>204</v>
      </c>
      <c r="R14" s="46" t="s">
        <v>152</v>
      </c>
      <c r="S14" s="46" t="s">
        <v>35</v>
      </c>
      <c r="T14" s="46" t="s">
        <v>69</v>
      </c>
      <c r="U14" s="50">
        <v>5</v>
      </c>
      <c r="V14" s="46" t="s">
        <v>114</v>
      </c>
      <c r="W14" s="46" t="s">
        <v>154</v>
      </c>
      <c r="X14" s="46" t="s">
        <v>113</v>
      </c>
    </row>
    <row r="15" s="40" customFormat="1" spans="1:24">
      <c r="A15" s="46">
        <v>14</v>
      </c>
      <c r="B15" s="46" t="s">
        <v>146</v>
      </c>
      <c r="C15" s="47" t="s">
        <v>205</v>
      </c>
      <c r="D15" s="46" t="s">
        <v>161</v>
      </c>
      <c r="E15" s="46" t="s">
        <v>161</v>
      </c>
      <c r="F15" s="46">
        <v>3201.12</v>
      </c>
      <c r="G15" s="46">
        <v>277.15</v>
      </c>
      <c r="H15" s="46">
        <v>2923.97</v>
      </c>
      <c r="I15" s="46">
        <v>5</v>
      </c>
      <c r="J15" s="46" t="s">
        <v>113</v>
      </c>
      <c r="K15" s="46"/>
      <c r="L15" s="46" t="s">
        <v>201</v>
      </c>
      <c r="M15" s="46" t="s">
        <v>149</v>
      </c>
      <c r="N15" s="46" t="s">
        <v>157</v>
      </c>
      <c r="O15" s="47" t="s">
        <v>158</v>
      </c>
      <c r="P15" s="46" t="s">
        <v>114</v>
      </c>
      <c r="Q15" s="47" t="s">
        <v>206</v>
      </c>
      <c r="R15" s="46" t="s">
        <v>152</v>
      </c>
      <c r="S15" s="46" t="s">
        <v>35</v>
      </c>
      <c r="T15" s="46" t="s">
        <v>69</v>
      </c>
      <c r="U15" s="50">
        <v>5</v>
      </c>
      <c r="V15" s="46" t="s">
        <v>114</v>
      </c>
      <c r="W15" s="46" t="s">
        <v>154</v>
      </c>
      <c r="X15" s="46" t="s">
        <v>113</v>
      </c>
    </row>
    <row r="16" s="40" customFormat="1" spans="1:24">
      <c r="A16" s="46">
        <v>15</v>
      </c>
      <c r="B16" s="46" t="s">
        <v>146</v>
      </c>
      <c r="C16" s="47" t="s">
        <v>207</v>
      </c>
      <c r="D16" s="46" t="s">
        <v>161</v>
      </c>
      <c r="E16" s="46" t="s">
        <v>161</v>
      </c>
      <c r="F16" s="46">
        <v>478.92</v>
      </c>
      <c r="G16" s="46">
        <v>404.47</v>
      </c>
      <c r="H16" s="46">
        <v>74.45</v>
      </c>
      <c r="I16" s="46">
        <v>5</v>
      </c>
      <c r="J16" s="46" t="s">
        <v>113</v>
      </c>
      <c r="K16" s="46"/>
      <c r="L16" s="46" t="s">
        <v>201</v>
      </c>
      <c r="M16" s="46" t="s">
        <v>149</v>
      </c>
      <c r="N16" s="46" t="s">
        <v>157</v>
      </c>
      <c r="O16" s="47" t="s">
        <v>158</v>
      </c>
      <c r="P16" s="46" t="s">
        <v>114</v>
      </c>
      <c r="Q16" s="47" t="s">
        <v>208</v>
      </c>
      <c r="R16" s="46" t="s">
        <v>152</v>
      </c>
      <c r="S16" s="46" t="s">
        <v>35</v>
      </c>
      <c r="T16" s="46" t="s">
        <v>69</v>
      </c>
      <c r="U16" s="50">
        <v>5</v>
      </c>
      <c r="V16" s="46" t="s">
        <v>114</v>
      </c>
      <c r="W16" s="46" t="s">
        <v>154</v>
      </c>
      <c r="X16" s="46" t="s">
        <v>113</v>
      </c>
    </row>
    <row r="17" s="40" customFormat="1" spans="1:24">
      <c r="A17" s="46">
        <v>16</v>
      </c>
      <c r="B17" s="46" t="s">
        <v>146</v>
      </c>
      <c r="C17" s="47" t="s">
        <v>209</v>
      </c>
      <c r="D17" s="46" t="s">
        <v>161</v>
      </c>
      <c r="E17" s="46" t="s">
        <v>161</v>
      </c>
      <c r="F17" s="46">
        <v>24145.82</v>
      </c>
      <c r="G17" s="46">
        <v>15858.21</v>
      </c>
      <c r="H17" s="46">
        <v>8287.61</v>
      </c>
      <c r="I17" s="46">
        <v>5</v>
      </c>
      <c r="J17" s="46" t="s">
        <v>113</v>
      </c>
      <c r="K17" s="46"/>
      <c r="L17" s="46" t="s">
        <v>201</v>
      </c>
      <c r="M17" s="46" t="s">
        <v>149</v>
      </c>
      <c r="N17" s="46" t="s">
        <v>157</v>
      </c>
      <c r="O17" s="47" t="s">
        <v>158</v>
      </c>
      <c r="P17" s="46" t="s">
        <v>114</v>
      </c>
      <c r="Q17" s="47" t="s">
        <v>210</v>
      </c>
      <c r="R17" s="46" t="s">
        <v>152</v>
      </c>
      <c r="S17" s="46" t="s">
        <v>35</v>
      </c>
      <c r="T17" s="46" t="s">
        <v>69</v>
      </c>
      <c r="U17" s="50">
        <v>5</v>
      </c>
      <c r="V17" s="46" t="s">
        <v>114</v>
      </c>
      <c r="W17" s="46" t="s">
        <v>154</v>
      </c>
      <c r="X17" s="46" t="s">
        <v>113</v>
      </c>
    </row>
    <row r="18" s="40" customFormat="1" spans="1:24">
      <c r="A18" s="46">
        <v>17</v>
      </c>
      <c r="B18" s="46" t="s">
        <v>146</v>
      </c>
      <c r="C18" s="47" t="s">
        <v>211</v>
      </c>
      <c r="D18" s="46" t="s">
        <v>89</v>
      </c>
      <c r="E18" s="46" t="s">
        <v>89</v>
      </c>
      <c r="F18" s="46">
        <v>18.61</v>
      </c>
      <c r="G18" s="46">
        <v>0.56</v>
      </c>
      <c r="H18" s="46">
        <v>18.05</v>
      </c>
      <c r="I18" s="46">
        <v>1</v>
      </c>
      <c r="J18" s="46" t="s">
        <v>54</v>
      </c>
      <c r="K18" s="46"/>
      <c r="L18" s="46" t="s">
        <v>89</v>
      </c>
      <c r="M18" s="46" t="s">
        <v>149</v>
      </c>
      <c r="N18" s="46" t="s">
        <v>212</v>
      </c>
      <c r="O18" s="47" t="s">
        <v>213</v>
      </c>
      <c r="P18" s="46" t="s">
        <v>152</v>
      </c>
      <c r="Q18" s="47" t="s">
        <v>214</v>
      </c>
      <c r="R18" s="46" t="s">
        <v>152</v>
      </c>
      <c r="S18" s="46" t="s">
        <v>89</v>
      </c>
      <c r="T18" s="46" t="s">
        <v>73</v>
      </c>
      <c r="U18" s="50">
        <v>0.5</v>
      </c>
      <c r="V18" s="46" t="s">
        <v>152</v>
      </c>
      <c r="W18" s="46" t="s">
        <v>154</v>
      </c>
      <c r="X18" s="46" t="s">
        <v>54</v>
      </c>
    </row>
    <row r="19" s="40" customFormat="1" spans="1:24">
      <c r="A19" s="46">
        <v>18</v>
      </c>
      <c r="B19" s="46" t="s">
        <v>146</v>
      </c>
      <c r="C19" s="47" t="s">
        <v>215</v>
      </c>
      <c r="D19" s="46" t="s">
        <v>89</v>
      </c>
      <c r="E19" s="46" t="s">
        <v>89</v>
      </c>
      <c r="F19" s="46">
        <v>12.64</v>
      </c>
      <c r="G19" s="46">
        <v>2.44</v>
      </c>
      <c r="H19" s="46">
        <v>10.2</v>
      </c>
      <c r="I19" s="46">
        <v>1</v>
      </c>
      <c r="J19" s="46" t="s">
        <v>54</v>
      </c>
      <c r="K19" s="46"/>
      <c r="L19" s="46" t="s">
        <v>216</v>
      </c>
      <c r="M19" s="46" t="s">
        <v>149</v>
      </c>
      <c r="N19" s="46" t="s">
        <v>157</v>
      </c>
      <c r="O19" s="47" t="s">
        <v>158</v>
      </c>
      <c r="P19" s="46" t="s">
        <v>152</v>
      </c>
      <c r="Q19" s="47" t="s">
        <v>217</v>
      </c>
      <c r="R19" s="46" t="s">
        <v>152</v>
      </c>
      <c r="S19" s="46" t="s">
        <v>89</v>
      </c>
      <c r="T19" s="46" t="s">
        <v>73</v>
      </c>
      <c r="U19" s="50">
        <v>0.28</v>
      </c>
      <c r="V19" s="51" t="s">
        <v>152</v>
      </c>
      <c r="W19" s="46" t="s">
        <v>154</v>
      </c>
      <c r="X19" s="46" t="s">
        <v>54</v>
      </c>
    </row>
    <row r="20" s="40" customFormat="1" spans="1:24">
      <c r="A20" s="46">
        <v>19</v>
      </c>
      <c r="B20" s="46" t="s">
        <v>146</v>
      </c>
      <c r="C20" s="47" t="s">
        <v>218</v>
      </c>
      <c r="D20" s="46" t="s">
        <v>219</v>
      </c>
      <c r="E20" s="46" t="s">
        <v>219</v>
      </c>
      <c r="F20" s="46">
        <v>1636.79</v>
      </c>
      <c r="G20" s="46">
        <v>49.1</v>
      </c>
      <c r="H20" s="46">
        <v>1587.69</v>
      </c>
      <c r="I20" s="46">
        <v>1</v>
      </c>
      <c r="J20" s="46" t="s">
        <v>54</v>
      </c>
      <c r="K20" s="46"/>
      <c r="L20" s="46" t="s">
        <v>220</v>
      </c>
      <c r="M20" s="46" t="s">
        <v>149</v>
      </c>
      <c r="N20" s="46" t="s">
        <v>172</v>
      </c>
      <c r="O20" s="47" t="s">
        <v>173</v>
      </c>
      <c r="P20" s="46" t="s">
        <v>152</v>
      </c>
      <c r="Q20" s="47" t="s">
        <v>221</v>
      </c>
      <c r="R20" s="46" t="s">
        <v>152</v>
      </c>
      <c r="S20" s="46" t="s">
        <v>115</v>
      </c>
      <c r="T20" s="46" t="s">
        <v>73</v>
      </c>
      <c r="U20" s="50">
        <v>52.5</v>
      </c>
      <c r="V20" s="51" t="s">
        <v>152</v>
      </c>
      <c r="W20" s="46" t="s">
        <v>154</v>
      </c>
      <c r="X20" s="46" t="s">
        <v>54</v>
      </c>
    </row>
    <row r="21" s="40" customFormat="1" spans="1:24">
      <c r="A21" s="46">
        <v>20</v>
      </c>
      <c r="B21" s="46" t="s">
        <v>146</v>
      </c>
      <c r="C21" s="47" t="s">
        <v>222</v>
      </c>
      <c r="D21" s="46" t="s">
        <v>219</v>
      </c>
      <c r="E21" s="46" t="s">
        <v>219</v>
      </c>
      <c r="F21" s="46">
        <v>67686.98</v>
      </c>
      <c r="G21" s="46">
        <v>46895.88</v>
      </c>
      <c r="H21" s="46">
        <v>20791.1</v>
      </c>
      <c r="I21" s="46">
        <v>1</v>
      </c>
      <c r="J21" s="46" t="s">
        <v>54</v>
      </c>
      <c r="K21" s="46"/>
      <c r="L21" s="46" t="s">
        <v>223</v>
      </c>
      <c r="M21" s="46" t="s">
        <v>149</v>
      </c>
      <c r="N21" s="46" t="s">
        <v>224</v>
      </c>
      <c r="O21" s="47" t="s">
        <v>225</v>
      </c>
      <c r="P21" s="46" t="s">
        <v>152</v>
      </c>
      <c r="Q21" s="47" t="s">
        <v>226</v>
      </c>
      <c r="R21" s="46" t="s">
        <v>152</v>
      </c>
      <c r="S21" s="46" t="s">
        <v>115</v>
      </c>
      <c r="T21" s="46" t="s">
        <v>73</v>
      </c>
      <c r="U21" s="50">
        <v>48</v>
      </c>
      <c r="V21" s="51" t="s">
        <v>152</v>
      </c>
      <c r="W21" s="46" t="s">
        <v>154</v>
      </c>
      <c r="X21" s="46" t="s">
        <v>54</v>
      </c>
    </row>
    <row r="22" s="40" customFormat="1" spans="1:24">
      <c r="A22" s="46">
        <v>21</v>
      </c>
      <c r="B22" s="46" t="s">
        <v>146</v>
      </c>
      <c r="C22" s="47" t="s">
        <v>227</v>
      </c>
      <c r="D22" s="46" t="s">
        <v>219</v>
      </c>
      <c r="E22" s="46" t="s">
        <v>219</v>
      </c>
      <c r="F22" s="46">
        <v>1642.17</v>
      </c>
      <c r="G22" s="46">
        <v>49.27</v>
      </c>
      <c r="H22" s="46">
        <v>1592.9</v>
      </c>
      <c r="I22" s="46">
        <v>1</v>
      </c>
      <c r="J22" s="46" t="s">
        <v>54</v>
      </c>
      <c r="K22" s="46"/>
      <c r="L22" s="46" t="s">
        <v>223</v>
      </c>
      <c r="M22" s="46" t="s">
        <v>149</v>
      </c>
      <c r="N22" s="46" t="s">
        <v>202</v>
      </c>
      <c r="O22" s="47" t="s">
        <v>203</v>
      </c>
      <c r="P22" s="46" t="s">
        <v>152</v>
      </c>
      <c r="Q22" s="47" t="s">
        <v>228</v>
      </c>
      <c r="R22" s="46" t="s">
        <v>152</v>
      </c>
      <c r="S22" s="46" t="s">
        <v>115</v>
      </c>
      <c r="T22" s="46" t="s">
        <v>73</v>
      </c>
      <c r="U22" s="50">
        <v>47.5</v>
      </c>
      <c r="V22" s="51" t="s">
        <v>152</v>
      </c>
      <c r="W22" s="46" t="s">
        <v>154</v>
      </c>
      <c r="X22" s="46" t="s">
        <v>54</v>
      </c>
    </row>
    <row r="23" s="40" customFormat="1" spans="1:24">
      <c r="A23" s="46">
        <v>22</v>
      </c>
      <c r="B23" s="46" t="s">
        <v>146</v>
      </c>
      <c r="C23" s="47" t="s">
        <v>229</v>
      </c>
      <c r="D23" s="46" t="s">
        <v>219</v>
      </c>
      <c r="E23" s="46" t="s">
        <v>219</v>
      </c>
      <c r="F23" s="46">
        <v>1642.17</v>
      </c>
      <c r="G23" s="46">
        <v>49.27</v>
      </c>
      <c r="H23" s="46">
        <v>1592.9</v>
      </c>
      <c r="I23" s="46">
        <v>1</v>
      </c>
      <c r="J23" s="46" t="s">
        <v>54</v>
      </c>
      <c r="K23" s="46"/>
      <c r="L23" s="46" t="s">
        <v>223</v>
      </c>
      <c r="M23" s="46" t="s">
        <v>149</v>
      </c>
      <c r="N23" s="46" t="s">
        <v>157</v>
      </c>
      <c r="O23" s="47" t="s">
        <v>158</v>
      </c>
      <c r="P23" s="46" t="s">
        <v>152</v>
      </c>
      <c r="Q23" s="47" t="s">
        <v>230</v>
      </c>
      <c r="R23" s="46" t="s">
        <v>152</v>
      </c>
      <c r="S23" s="46" t="s">
        <v>115</v>
      </c>
      <c r="T23" s="46" t="s">
        <v>73</v>
      </c>
      <c r="U23" s="50">
        <v>43.5</v>
      </c>
      <c r="V23" s="51" t="s">
        <v>152</v>
      </c>
      <c r="W23" s="46" t="s">
        <v>154</v>
      </c>
      <c r="X23" s="46" t="s">
        <v>54</v>
      </c>
    </row>
    <row r="24" s="40" customFormat="1" spans="1:24">
      <c r="A24" s="46">
        <v>23</v>
      </c>
      <c r="B24" s="46" t="s">
        <v>146</v>
      </c>
      <c r="C24" s="47" t="s">
        <v>231</v>
      </c>
      <c r="D24" s="46" t="s">
        <v>232</v>
      </c>
      <c r="E24" s="46" t="s">
        <v>232</v>
      </c>
      <c r="F24" s="46">
        <v>9918.99</v>
      </c>
      <c r="G24" s="46">
        <v>835.51</v>
      </c>
      <c r="H24" s="46">
        <v>9083.48</v>
      </c>
      <c r="I24" s="46">
        <v>1</v>
      </c>
      <c r="J24" s="46" t="s">
        <v>54</v>
      </c>
      <c r="K24" s="46"/>
      <c r="L24" s="46" t="s">
        <v>233</v>
      </c>
      <c r="M24" s="46" t="s">
        <v>149</v>
      </c>
      <c r="N24" s="46" t="s">
        <v>234</v>
      </c>
      <c r="O24" s="47" t="s">
        <v>235</v>
      </c>
      <c r="P24" s="46" t="s">
        <v>236</v>
      </c>
      <c r="Q24" s="47" t="s">
        <v>237</v>
      </c>
      <c r="R24" s="46" t="s">
        <v>152</v>
      </c>
      <c r="S24" s="46" t="s">
        <v>116</v>
      </c>
      <c r="T24" s="46" t="s">
        <v>57</v>
      </c>
      <c r="U24" s="50">
        <v>79</v>
      </c>
      <c r="V24" s="50" t="s">
        <v>238</v>
      </c>
      <c r="W24" s="46" t="s">
        <v>154</v>
      </c>
      <c r="X24" s="46" t="s">
        <v>54</v>
      </c>
    </row>
    <row r="25" s="40" customFormat="1" spans="1:24">
      <c r="A25" s="46">
        <v>24</v>
      </c>
      <c r="B25" s="46" t="s">
        <v>146</v>
      </c>
      <c r="C25" s="47" t="s">
        <v>239</v>
      </c>
      <c r="D25" s="46" t="s">
        <v>232</v>
      </c>
      <c r="E25" s="46" t="s">
        <v>232</v>
      </c>
      <c r="F25" s="46">
        <v>20004.63</v>
      </c>
      <c r="G25" s="46">
        <v>600.14</v>
      </c>
      <c r="H25" s="46">
        <v>19404.49</v>
      </c>
      <c r="I25" s="46">
        <v>1</v>
      </c>
      <c r="J25" s="46" t="s">
        <v>54</v>
      </c>
      <c r="K25" s="46"/>
      <c r="L25" s="46" t="s">
        <v>240</v>
      </c>
      <c r="M25" s="46" t="s">
        <v>149</v>
      </c>
      <c r="N25" s="46" t="s">
        <v>150</v>
      </c>
      <c r="O25" s="47" t="s">
        <v>151</v>
      </c>
      <c r="P25" s="46" t="s">
        <v>236</v>
      </c>
      <c r="Q25" s="47" t="s">
        <v>241</v>
      </c>
      <c r="R25" s="46" t="s">
        <v>152</v>
      </c>
      <c r="S25" s="46" t="s">
        <v>116</v>
      </c>
      <c r="T25" s="46" t="s">
        <v>57</v>
      </c>
      <c r="U25" s="50">
        <v>165</v>
      </c>
      <c r="V25" s="50" t="s">
        <v>238</v>
      </c>
      <c r="W25" s="46" t="s">
        <v>154</v>
      </c>
      <c r="X25" s="46" t="s">
        <v>54</v>
      </c>
    </row>
    <row r="26" s="40" customFormat="1" spans="1:24">
      <c r="A26" s="46">
        <v>25</v>
      </c>
      <c r="B26" s="46" t="s">
        <v>146</v>
      </c>
      <c r="C26" s="47" t="s">
        <v>242</v>
      </c>
      <c r="D26" s="46" t="s">
        <v>232</v>
      </c>
      <c r="E26" s="46" t="s">
        <v>232</v>
      </c>
      <c r="F26" s="46">
        <v>19481.75</v>
      </c>
      <c r="G26" s="46">
        <v>584.45</v>
      </c>
      <c r="H26" s="46">
        <v>18897.3</v>
      </c>
      <c r="I26" s="46">
        <v>1</v>
      </c>
      <c r="J26" s="46" t="s">
        <v>54</v>
      </c>
      <c r="K26" s="46"/>
      <c r="L26" s="46" t="s">
        <v>243</v>
      </c>
      <c r="M26" s="46" t="s">
        <v>149</v>
      </c>
      <c r="N26" s="46" t="s">
        <v>244</v>
      </c>
      <c r="O26" s="47" t="s">
        <v>245</v>
      </c>
      <c r="P26" s="46" t="s">
        <v>246</v>
      </c>
      <c r="Q26" s="47" t="s">
        <v>247</v>
      </c>
      <c r="R26" s="46" t="s">
        <v>152</v>
      </c>
      <c r="S26" s="46" t="s">
        <v>116</v>
      </c>
      <c r="T26" s="46" t="s">
        <v>57</v>
      </c>
      <c r="U26" s="50">
        <v>120.5</v>
      </c>
      <c r="V26" s="50" t="s">
        <v>238</v>
      </c>
      <c r="W26" s="46" t="s">
        <v>154</v>
      </c>
      <c r="X26" s="46" t="s">
        <v>54</v>
      </c>
    </row>
    <row r="27" s="40" customFormat="1" spans="1:24">
      <c r="A27" s="46">
        <v>26</v>
      </c>
      <c r="B27" s="46" t="s">
        <v>146</v>
      </c>
      <c r="C27" s="47" t="s">
        <v>248</v>
      </c>
      <c r="D27" s="46" t="s">
        <v>232</v>
      </c>
      <c r="E27" s="46" t="s">
        <v>232</v>
      </c>
      <c r="F27" s="46">
        <v>48013.13</v>
      </c>
      <c r="G27" s="46">
        <v>1440.39</v>
      </c>
      <c r="H27" s="46">
        <v>46572.74</v>
      </c>
      <c r="I27" s="46">
        <v>1</v>
      </c>
      <c r="J27" s="46" t="s">
        <v>54</v>
      </c>
      <c r="K27" s="46"/>
      <c r="L27" s="46" t="s">
        <v>68</v>
      </c>
      <c r="M27" s="46" t="s">
        <v>149</v>
      </c>
      <c r="N27" s="46" t="s">
        <v>249</v>
      </c>
      <c r="O27" s="47" t="s">
        <v>250</v>
      </c>
      <c r="P27" s="46" t="s">
        <v>246</v>
      </c>
      <c r="Q27" s="47" t="s">
        <v>251</v>
      </c>
      <c r="R27" s="46" t="s">
        <v>152</v>
      </c>
      <c r="S27" s="46" t="s">
        <v>116</v>
      </c>
      <c r="T27" s="46" t="s">
        <v>57</v>
      </c>
      <c r="U27" s="50">
        <v>111.5</v>
      </c>
      <c r="V27" s="50" t="s">
        <v>238</v>
      </c>
      <c r="W27" s="46" t="s">
        <v>154</v>
      </c>
      <c r="X27" s="46" t="s">
        <v>54</v>
      </c>
    </row>
    <row r="28" s="40" customFormat="1" spans="1:24">
      <c r="A28" s="46">
        <v>27</v>
      </c>
      <c r="B28" s="46" t="s">
        <v>146</v>
      </c>
      <c r="C28" s="47" t="s">
        <v>252</v>
      </c>
      <c r="D28" s="46" t="s">
        <v>232</v>
      </c>
      <c r="E28" s="46" t="s">
        <v>232</v>
      </c>
      <c r="F28" s="46">
        <v>7418.86</v>
      </c>
      <c r="G28" s="46">
        <v>222.57</v>
      </c>
      <c r="H28" s="46">
        <v>7196.29</v>
      </c>
      <c r="I28" s="46">
        <v>1</v>
      </c>
      <c r="J28" s="46" t="s">
        <v>54</v>
      </c>
      <c r="K28" s="46"/>
      <c r="L28" s="46" t="s">
        <v>68</v>
      </c>
      <c r="M28" s="46" t="s">
        <v>149</v>
      </c>
      <c r="N28" s="46" t="s">
        <v>253</v>
      </c>
      <c r="O28" s="47" t="s">
        <v>254</v>
      </c>
      <c r="P28" s="46" t="s">
        <v>255</v>
      </c>
      <c r="Q28" s="47" t="s">
        <v>256</v>
      </c>
      <c r="R28" s="46" t="s">
        <v>152</v>
      </c>
      <c r="S28" s="46" t="s">
        <v>116</v>
      </c>
      <c r="T28" s="46" t="s">
        <v>57</v>
      </c>
      <c r="U28" s="50">
        <v>99.5</v>
      </c>
      <c r="V28" s="50" t="s">
        <v>257</v>
      </c>
      <c r="W28" s="46" t="s">
        <v>154</v>
      </c>
      <c r="X28" s="46" t="s">
        <v>54</v>
      </c>
    </row>
    <row r="29" s="40" customFormat="1" spans="1:24">
      <c r="A29" s="46">
        <v>28</v>
      </c>
      <c r="B29" s="46" t="s">
        <v>258</v>
      </c>
      <c r="C29" s="47" t="s">
        <v>259</v>
      </c>
      <c r="D29" s="46" t="s">
        <v>232</v>
      </c>
      <c r="E29" s="46" t="s">
        <v>232</v>
      </c>
      <c r="F29" s="46">
        <v>7819.64</v>
      </c>
      <c r="G29" s="46">
        <v>234.59</v>
      </c>
      <c r="H29" s="46">
        <v>7585.05</v>
      </c>
      <c r="I29" s="46">
        <v>1</v>
      </c>
      <c r="J29" s="46" t="s">
        <v>54</v>
      </c>
      <c r="K29" s="46"/>
      <c r="L29" s="46" t="s">
        <v>68</v>
      </c>
      <c r="M29" s="46" t="s">
        <v>149</v>
      </c>
      <c r="N29" s="46" t="s">
        <v>260</v>
      </c>
      <c r="O29" s="47" t="s">
        <v>261</v>
      </c>
      <c r="P29" s="46" t="s">
        <v>262</v>
      </c>
      <c r="Q29" s="47" t="s">
        <v>263</v>
      </c>
      <c r="R29" s="46" t="s">
        <v>152</v>
      </c>
      <c r="S29" s="46" t="s">
        <v>116</v>
      </c>
      <c r="T29" s="46" t="s">
        <v>57</v>
      </c>
      <c r="U29" s="50">
        <v>205</v>
      </c>
      <c r="V29" s="50" t="s">
        <v>257</v>
      </c>
      <c r="W29" s="46" t="s">
        <v>154</v>
      </c>
      <c r="X29" s="46" t="s">
        <v>54</v>
      </c>
    </row>
    <row r="30" s="40" customFormat="1" spans="1:24">
      <c r="A30" s="46">
        <v>29</v>
      </c>
      <c r="B30" s="46" t="s">
        <v>146</v>
      </c>
      <c r="C30" s="47" t="s">
        <v>264</v>
      </c>
      <c r="D30" s="46" t="s">
        <v>232</v>
      </c>
      <c r="E30" s="46" t="s">
        <v>232</v>
      </c>
      <c r="F30" s="46">
        <v>18208.48</v>
      </c>
      <c r="G30" s="46">
        <v>1954.42</v>
      </c>
      <c r="H30" s="46">
        <v>16254.06</v>
      </c>
      <c r="I30" s="46">
        <v>1</v>
      </c>
      <c r="J30" s="46" t="s">
        <v>54</v>
      </c>
      <c r="K30" s="46"/>
      <c r="L30" s="46" t="s">
        <v>43</v>
      </c>
      <c r="M30" s="46" t="s">
        <v>149</v>
      </c>
      <c r="N30" s="46" t="s">
        <v>163</v>
      </c>
      <c r="O30" s="47" t="s">
        <v>164</v>
      </c>
      <c r="P30" s="46" t="s">
        <v>152</v>
      </c>
      <c r="Q30" s="47" t="s">
        <v>265</v>
      </c>
      <c r="R30" s="46" t="s">
        <v>152</v>
      </c>
      <c r="S30" s="46" t="s">
        <v>43</v>
      </c>
      <c r="T30" s="46" t="s">
        <v>67</v>
      </c>
      <c r="U30" s="50" t="s">
        <v>152</v>
      </c>
      <c r="V30" s="50" t="s">
        <v>152</v>
      </c>
      <c r="W30" s="46" t="s">
        <v>266</v>
      </c>
      <c r="X30" s="46" t="s">
        <v>54</v>
      </c>
    </row>
    <row r="31" s="40" customFormat="1" spans="1:24">
      <c r="A31" s="46">
        <v>30</v>
      </c>
      <c r="B31" s="46" t="s">
        <v>146</v>
      </c>
      <c r="C31" s="47" t="s">
        <v>267</v>
      </c>
      <c r="D31" s="46" t="s">
        <v>232</v>
      </c>
      <c r="E31" s="46" t="s">
        <v>232</v>
      </c>
      <c r="F31" s="46">
        <v>9363.73</v>
      </c>
      <c r="G31" s="46">
        <v>1290.55</v>
      </c>
      <c r="H31" s="46">
        <v>8073.18</v>
      </c>
      <c r="I31" s="46">
        <v>1</v>
      </c>
      <c r="J31" s="46" t="s">
        <v>54</v>
      </c>
      <c r="K31" s="46"/>
      <c r="L31" s="46" t="s">
        <v>268</v>
      </c>
      <c r="M31" s="46" t="s">
        <v>149</v>
      </c>
      <c r="N31" s="46" t="s">
        <v>269</v>
      </c>
      <c r="O31" s="47" t="s">
        <v>270</v>
      </c>
      <c r="P31" s="46" t="s">
        <v>246</v>
      </c>
      <c r="Q31" s="47" t="s">
        <v>271</v>
      </c>
      <c r="R31" s="46" t="s">
        <v>152</v>
      </c>
      <c r="S31" s="46" t="s">
        <v>116</v>
      </c>
      <c r="T31" s="46" t="s">
        <v>57</v>
      </c>
      <c r="U31" s="50">
        <v>79.5</v>
      </c>
      <c r="V31" s="50" t="s">
        <v>238</v>
      </c>
      <c r="W31" s="46" t="s">
        <v>154</v>
      </c>
      <c r="X31" s="46" t="s">
        <v>54</v>
      </c>
    </row>
    <row r="32" s="40" customFormat="1" spans="1:24">
      <c r="A32" s="46">
        <v>31</v>
      </c>
      <c r="B32" s="46" t="s">
        <v>146</v>
      </c>
      <c r="C32" s="47" t="s">
        <v>272</v>
      </c>
      <c r="D32" s="46" t="s">
        <v>232</v>
      </c>
      <c r="E32" s="46" t="s">
        <v>232</v>
      </c>
      <c r="F32" s="46">
        <v>1447.18</v>
      </c>
      <c r="G32" s="46">
        <v>179.88</v>
      </c>
      <c r="H32" s="46">
        <v>1267.3</v>
      </c>
      <c r="I32" s="46">
        <v>1</v>
      </c>
      <c r="J32" s="46" t="s">
        <v>54</v>
      </c>
      <c r="K32" s="46"/>
      <c r="L32" s="46" t="s">
        <v>45</v>
      </c>
      <c r="M32" s="46" t="s">
        <v>149</v>
      </c>
      <c r="N32" s="46" t="s">
        <v>224</v>
      </c>
      <c r="O32" s="47" t="s">
        <v>225</v>
      </c>
      <c r="P32" s="46" t="s">
        <v>152</v>
      </c>
      <c r="Q32" s="47" t="s">
        <v>273</v>
      </c>
      <c r="R32" s="46" t="s">
        <v>152</v>
      </c>
      <c r="S32" s="46" t="s">
        <v>45</v>
      </c>
      <c r="T32" s="46" t="s">
        <v>73</v>
      </c>
      <c r="U32" s="50">
        <v>61.5</v>
      </c>
      <c r="V32" s="51" t="s">
        <v>152</v>
      </c>
      <c r="W32" s="46" t="s">
        <v>154</v>
      </c>
      <c r="X32" s="46" t="s">
        <v>54</v>
      </c>
    </row>
    <row r="33" s="40" customFormat="1" spans="1:24">
      <c r="A33" s="46">
        <v>32</v>
      </c>
      <c r="B33" s="46" t="s">
        <v>146</v>
      </c>
      <c r="C33" s="47" t="s">
        <v>274</v>
      </c>
      <c r="D33" s="46" t="s">
        <v>275</v>
      </c>
      <c r="E33" s="46" t="s">
        <v>275</v>
      </c>
      <c r="F33" s="46">
        <v>3675.99</v>
      </c>
      <c r="G33" s="46">
        <v>110.28</v>
      </c>
      <c r="H33" s="46">
        <v>3565.71</v>
      </c>
      <c r="I33" s="46">
        <v>1</v>
      </c>
      <c r="J33" s="46" t="s">
        <v>54</v>
      </c>
      <c r="K33" s="46"/>
      <c r="L33" s="46" t="s">
        <v>29</v>
      </c>
      <c r="M33" s="46" t="s">
        <v>149</v>
      </c>
      <c r="N33" s="46" t="s">
        <v>276</v>
      </c>
      <c r="O33" s="47" t="s">
        <v>277</v>
      </c>
      <c r="P33" s="46" t="s">
        <v>278</v>
      </c>
      <c r="Q33" s="47" t="s">
        <v>279</v>
      </c>
      <c r="R33" s="46" t="s">
        <v>152</v>
      </c>
      <c r="S33" s="46" t="s">
        <v>29</v>
      </c>
      <c r="T33" s="46" t="s">
        <v>64</v>
      </c>
      <c r="U33" s="50" t="s">
        <v>152</v>
      </c>
      <c r="V33" s="51"/>
      <c r="W33" s="46" t="s">
        <v>266</v>
      </c>
      <c r="X33" s="46" t="s">
        <v>54</v>
      </c>
    </row>
    <row r="34" s="40" customFormat="1" spans="1:24">
      <c r="A34" s="46">
        <v>33</v>
      </c>
      <c r="B34" s="46" t="s">
        <v>146</v>
      </c>
      <c r="C34" s="47" t="s">
        <v>280</v>
      </c>
      <c r="D34" s="46" t="s">
        <v>275</v>
      </c>
      <c r="E34" s="46" t="s">
        <v>275</v>
      </c>
      <c r="F34" s="46">
        <v>2582.04</v>
      </c>
      <c r="G34" s="46">
        <v>77.46</v>
      </c>
      <c r="H34" s="46">
        <v>2504.58</v>
      </c>
      <c r="I34" s="46">
        <v>1</v>
      </c>
      <c r="J34" s="46" t="s">
        <v>54</v>
      </c>
      <c r="K34" s="46"/>
      <c r="L34" s="46" t="s">
        <v>29</v>
      </c>
      <c r="M34" s="46" t="s">
        <v>149</v>
      </c>
      <c r="N34" s="46" t="s">
        <v>281</v>
      </c>
      <c r="O34" s="47" t="s">
        <v>282</v>
      </c>
      <c r="P34" s="46" t="s">
        <v>278</v>
      </c>
      <c r="Q34" s="47" t="s">
        <v>283</v>
      </c>
      <c r="R34" s="46" t="s">
        <v>152</v>
      </c>
      <c r="S34" s="46" t="s">
        <v>29</v>
      </c>
      <c r="T34" s="46" t="s">
        <v>64</v>
      </c>
      <c r="U34" s="50" t="s">
        <v>152</v>
      </c>
      <c r="V34" s="51"/>
      <c r="W34" s="46" t="s">
        <v>266</v>
      </c>
      <c r="X34" s="46" t="s">
        <v>54</v>
      </c>
    </row>
    <row r="35" s="40" customFormat="1" spans="1:24">
      <c r="A35" s="46">
        <v>34</v>
      </c>
      <c r="B35" s="46" t="s">
        <v>146</v>
      </c>
      <c r="C35" s="47" t="s">
        <v>284</v>
      </c>
      <c r="D35" s="46" t="s">
        <v>275</v>
      </c>
      <c r="E35" s="46" t="s">
        <v>275</v>
      </c>
      <c r="F35" s="46">
        <v>3541.44</v>
      </c>
      <c r="G35" s="46">
        <v>440.24</v>
      </c>
      <c r="H35" s="46">
        <v>3101.2</v>
      </c>
      <c r="I35" s="46">
        <v>1</v>
      </c>
      <c r="J35" s="46" t="s">
        <v>54</v>
      </c>
      <c r="K35" s="46"/>
      <c r="L35" s="46" t="s">
        <v>29</v>
      </c>
      <c r="M35" s="46" t="s">
        <v>149</v>
      </c>
      <c r="N35" s="46" t="s">
        <v>281</v>
      </c>
      <c r="O35" s="47" t="s">
        <v>282</v>
      </c>
      <c r="P35" s="46" t="s">
        <v>278</v>
      </c>
      <c r="Q35" s="47" t="s">
        <v>285</v>
      </c>
      <c r="R35" s="46" t="s">
        <v>152</v>
      </c>
      <c r="S35" s="46" t="s">
        <v>29</v>
      </c>
      <c r="T35" s="46" t="s">
        <v>64</v>
      </c>
      <c r="U35" s="50" t="s">
        <v>152</v>
      </c>
      <c r="V35" s="46"/>
      <c r="W35" s="46" t="s">
        <v>266</v>
      </c>
      <c r="X35" s="46" t="s">
        <v>54</v>
      </c>
    </row>
    <row r="36" s="40" customFormat="1" spans="1:24">
      <c r="A36" s="46">
        <v>35</v>
      </c>
      <c r="B36" s="46" t="s">
        <v>146</v>
      </c>
      <c r="C36" s="47" t="s">
        <v>286</v>
      </c>
      <c r="D36" s="46" t="s">
        <v>275</v>
      </c>
      <c r="E36" s="46" t="s">
        <v>275</v>
      </c>
      <c r="F36" s="46">
        <v>4540.69</v>
      </c>
      <c r="G36" s="46">
        <v>490.55</v>
      </c>
      <c r="H36" s="46">
        <v>4050.14</v>
      </c>
      <c r="I36" s="46">
        <v>1</v>
      </c>
      <c r="J36" s="46" t="s">
        <v>54</v>
      </c>
      <c r="K36" s="46"/>
      <c r="L36" s="46" t="s">
        <v>29</v>
      </c>
      <c r="M36" s="46" t="s">
        <v>149</v>
      </c>
      <c r="N36" s="46" t="s">
        <v>163</v>
      </c>
      <c r="O36" s="47" t="s">
        <v>164</v>
      </c>
      <c r="P36" s="46" t="s">
        <v>278</v>
      </c>
      <c r="Q36" s="47" t="s">
        <v>287</v>
      </c>
      <c r="R36" s="46" t="s">
        <v>152</v>
      </c>
      <c r="S36" s="46" t="s">
        <v>29</v>
      </c>
      <c r="T36" s="46" t="s">
        <v>64</v>
      </c>
      <c r="U36" s="50" t="s">
        <v>152</v>
      </c>
      <c r="V36" s="46"/>
      <c r="W36" s="46" t="s">
        <v>266</v>
      </c>
      <c r="X36" s="46" t="s">
        <v>54</v>
      </c>
    </row>
    <row r="37" s="40" customFormat="1" spans="1:24">
      <c r="A37" s="46">
        <v>36</v>
      </c>
      <c r="B37" s="46" t="s">
        <v>146</v>
      </c>
      <c r="C37" s="47" t="s">
        <v>288</v>
      </c>
      <c r="D37" s="46" t="s">
        <v>275</v>
      </c>
      <c r="E37" s="46" t="s">
        <v>275</v>
      </c>
      <c r="F37" s="46">
        <v>15239.28</v>
      </c>
      <c r="G37" s="46">
        <v>1278.44</v>
      </c>
      <c r="H37" s="46">
        <v>13960.84</v>
      </c>
      <c r="I37" s="46">
        <v>1</v>
      </c>
      <c r="J37" s="46" t="s">
        <v>54</v>
      </c>
      <c r="K37" s="46"/>
      <c r="L37" s="46" t="s">
        <v>29</v>
      </c>
      <c r="M37" s="46" t="s">
        <v>149</v>
      </c>
      <c r="N37" s="46" t="s">
        <v>289</v>
      </c>
      <c r="O37" s="47" t="s">
        <v>290</v>
      </c>
      <c r="P37" s="46" t="s">
        <v>278</v>
      </c>
      <c r="Q37" s="47" t="s">
        <v>291</v>
      </c>
      <c r="R37" s="46" t="s">
        <v>152</v>
      </c>
      <c r="S37" s="46" t="s">
        <v>29</v>
      </c>
      <c r="T37" s="46" t="s">
        <v>64</v>
      </c>
      <c r="U37" s="50" t="s">
        <v>152</v>
      </c>
      <c r="V37" s="46"/>
      <c r="W37" s="46" t="s">
        <v>266</v>
      </c>
      <c r="X37" s="46" t="s">
        <v>54</v>
      </c>
    </row>
    <row r="38" s="40" customFormat="1" spans="1:24">
      <c r="A38" s="46">
        <v>37</v>
      </c>
      <c r="B38" s="46" t="s">
        <v>258</v>
      </c>
      <c r="C38" s="47" t="s">
        <v>292</v>
      </c>
      <c r="D38" s="46" t="s">
        <v>275</v>
      </c>
      <c r="E38" s="46" t="s">
        <v>275</v>
      </c>
      <c r="F38" s="46">
        <v>1035.35</v>
      </c>
      <c r="G38" s="46">
        <v>156.11</v>
      </c>
      <c r="H38" s="46">
        <v>879.24</v>
      </c>
      <c r="I38" s="46">
        <v>1</v>
      </c>
      <c r="J38" s="46" t="s">
        <v>54</v>
      </c>
      <c r="K38" s="46"/>
      <c r="L38" s="46" t="s">
        <v>29</v>
      </c>
      <c r="M38" s="46" t="s">
        <v>149</v>
      </c>
      <c r="N38" s="46" t="s">
        <v>293</v>
      </c>
      <c r="O38" s="47" t="s">
        <v>294</v>
      </c>
      <c r="P38" s="46" t="s">
        <v>278</v>
      </c>
      <c r="Q38" s="47" t="s">
        <v>295</v>
      </c>
      <c r="R38" s="46" t="s">
        <v>152</v>
      </c>
      <c r="S38" s="46" t="s">
        <v>29</v>
      </c>
      <c r="T38" s="46" t="s">
        <v>64</v>
      </c>
      <c r="U38" s="50" t="s">
        <v>152</v>
      </c>
      <c r="V38" s="46"/>
      <c r="W38" s="46" t="s">
        <v>266</v>
      </c>
      <c r="X38" s="46" t="s">
        <v>54</v>
      </c>
    </row>
    <row r="39" s="40" customFormat="1" spans="1:24">
      <c r="A39" s="46">
        <v>38</v>
      </c>
      <c r="B39" s="46" t="s">
        <v>146</v>
      </c>
      <c r="C39" s="47" t="s">
        <v>296</v>
      </c>
      <c r="D39" s="46" t="s">
        <v>275</v>
      </c>
      <c r="E39" s="46" t="s">
        <v>275</v>
      </c>
      <c r="F39" s="46">
        <v>4352.2</v>
      </c>
      <c r="G39" s="46">
        <v>130.57</v>
      </c>
      <c r="H39" s="46">
        <v>4221.63</v>
      </c>
      <c r="I39" s="46">
        <v>1</v>
      </c>
      <c r="J39" s="46" t="s">
        <v>54</v>
      </c>
      <c r="K39" s="46"/>
      <c r="L39" s="46" t="s">
        <v>29</v>
      </c>
      <c r="M39" s="46" t="s">
        <v>149</v>
      </c>
      <c r="N39" s="46" t="s">
        <v>150</v>
      </c>
      <c r="O39" s="47" t="s">
        <v>151</v>
      </c>
      <c r="P39" s="46" t="s">
        <v>278</v>
      </c>
      <c r="Q39" s="47" t="s">
        <v>297</v>
      </c>
      <c r="R39" s="46" t="s">
        <v>152</v>
      </c>
      <c r="S39" s="46" t="s">
        <v>29</v>
      </c>
      <c r="T39" s="46" t="s">
        <v>64</v>
      </c>
      <c r="U39" s="50" t="s">
        <v>152</v>
      </c>
      <c r="V39" s="51"/>
      <c r="W39" s="46" t="s">
        <v>266</v>
      </c>
      <c r="X39" s="46" t="s">
        <v>54</v>
      </c>
    </row>
    <row r="40" s="40" customFormat="1" spans="1:24">
      <c r="A40" s="46">
        <v>39</v>
      </c>
      <c r="B40" s="46" t="s">
        <v>146</v>
      </c>
      <c r="C40" s="47" t="s">
        <v>298</v>
      </c>
      <c r="D40" s="46" t="s">
        <v>275</v>
      </c>
      <c r="E40" s="46" t="s">
        <v>275</v>
      </c>
      <c r="F40" s="46">
        <v>4644.65</v>
      </c>
      <c r="G40" s="46">
        <v>139.34</v>
      </c>
      <c r="H40" s="46">
        <v>4505.31</v>
      </c>
      <c r="I40" s="46">
        <v>1</v>
      </c>
      <c r="J40" s="46" t="s">
        <v>54</v>
      </c>
      <c r="K40" s="46"/>
      <c r="L40" s="46" t="s">
        <v>29</v>
      </c>
      <c r="M40" s="46" t="s">
        <v>149</v>
      </c>
      <c r="N40" s="46" t="s">
        <v>299</v>
      </c>
      <c r="O40" s="47" t="s">
        <v>300</v>
      </c>
      <c r="P40" s="46" t="s">
        <v>278</v>
      </c>
      <c r="Q40" s="47" t="s">
        <v>301</v>
      </c>
      <c r="R40" s="46" t="s">
        <v>152</v>
      </c>
      <c r="S40" s="46" t="s">
        <v>29</v>
      </c>
      <c r="T40" s="46" t="s">
        <v>64</v>
      </c>
      <c r="U40" s="50" t="s">
        <v>152</v>
      </c>
      <c r="V40" s="51"/>
      <c r="W40" s="46" t="s">
        <v>266</v>
      </c>
      <c r="X40" s="46" t="s">
        <v>54</v>
      </c>
    </row>
    <row r="41" s="40" customFormat="1" spans="1:24">
      <c r="A41" s="46">
        <v>40</v>
      </c>
      <c r="B41" s="46" t="s">
        <v>146</v>
      </c>
      <c r="C41" s="47" t="s">
        <v>302</v>
      </c>
      <c r="D41" s="46" t="s">
        <v>275</v>
      </c>
      <c r="E41" s="46" t="s">
        <v>275</v>
      </c>
      <c r="F41" s="46">
        <v>92861.11</v>
      </c>
      <c r="G41" s="46">
        <v>4034.09</v>
      </c>
      <c r="H41" s="46">
        <v>88827.02</v>
      </c>
      <c r="I41" s="46">
        <v>1</v>
      </c>
      <c r="J41" s="46" t="s">
        <v>54</v>
      </c>
      <c r="K41" s="46"/>
      <c r="L41" s="46" t="s">
        <v>29</v>
      </c>
      <c r="M41" s="46" t="s">
        <v>149</v>
      </c>
      <c r="N41" s="46" t="s">
        <v>303</v>
      </c>
      <c r="O41" s="47" t="s">
        <v>304</v>
      </c>
      <c r="P41" s="46" t="s">
        <v>278</v>
      </c>
      <c r="Q41" s="47" t="s">
        <v>305</v>
      </c>
      <c r="R41" s="46" t="s">
        <v>152</v>
      </c>
      <c r="S41" s="52" t="s">
        <v>29</v>
      </c>
      <c r="T41" s="46" t="s">
        <v>64</v>
      </c>
      <c r="U41" s="50" t="s">
        <v>152</v>
      </c>
      <c r="V41" s="51"/>
      <c r="W41" s="46" t="s">
        <v>266</v>
      </c>
      <c r="X41" s="46" t="s">
        <v>54</v>
      </c>
    </row>
    <row r="42" s="41" customFormat="1" spans="1:24">
      <c r="A42" s="46">
        <v>41</v>
      </c>
      <c r="B42" s="46" t="s">
        <v>146</v>
      </c>
      <c r="C42" s="47" t="s">
        <v>306</v>
      </c>
      <c r="D42" s="46" t="s">
        <v>275</v>
      </c>
      <c r="E42" s="46" t="s">
        <v>275</v>
      </c>
      <c r="F42" s="46">
        <v>3813.07</v>
      </c>
      <c r="G42" s="46">
        <v>114.39</v>
      </c>
      <c r="H42" s="46">
        <v>3698.68</v>
      </c>
      <c r="I42" s="46">
        <v>1</v>
      </c>
      <c r="J42" s="46" t="s">
        <v>54</v>
      </c>
      <c r="K42" s="46"/>
      <c r="L42" s="46" t="s">
        <v>29</v>
      </c>
      <c r="M42" s="46" t="s">
        <v>149</v>
      </c>
      <c r="N42" s="46" t="s">
        <v>307</v>
      </c>
      <c r="O42" s="47" t="s">
        <v>308</v>
      </c>
      <c r="P42" s="46" t="s">
        <v>278</v>
      </c>
      <c r="Q42" s="47" t="s">
        <v>309</v>
      </c>
      <c r="R42" s="46" t="s">
        <v>152</v>
      </c>
      <c r="S42" s="52" t="s">
        <v>29</v>
      </c>
      <c r="T42" s="46" t="s">
        <v>64</v>
      </c>
      <c r="U42" s="50" t="s">
        <v>152</v>
      </c>
      <c r="V42" s="51"/>
      <c r="W42" s="46" t="s">
        <v>266</v>
      </c>
      <c r="X42" s="46" t="s">
        <v>54</v>
      </c>
    </row>
    <row r="43" s="41" customFormat="1" spans="1:24">
      <c r="A43" s="46">
        <v>42</v>
      </c>
      <c r="B43" s="46" t="s">
        <v>258</v>
      </c>
      <c r="C43" s="47" t="s">
        <v>310</v>
      </c>
      <c r="D43" s="46" t="s">
        <v>275</v>
      </c>
      <c r="E43" s="46" t="s">
        <v>275</v>
      </c>
      <c r="F43" s="46">
        <v>3604.32</v>
      </c>
      <c r="G43" s="46">
        <v>108.13</v>
      </c>
      <c r="H43" s="46">
        <v>3496.19</v>
      </c>
      <c r="I43" s="46">
        <v>1</v>
      </c>
      <c r="J43" s="46" t="s">
        <v>54</v>
      </c>
      <c r="K43" s="46"/>
      <c r="L43" s="46" t="s">
        <v>29</v>
      </c>
      <c r="M43" s="46" t="s">
        <v>149</v>
      </c>
      <c r="N43" s="46" t="s">
        <v>311</v>
      </c>
      <c r="O43" s="47" t="s">
        <v>312</v>
      </c>
      <c r="P43" s="46" t="s">
        <v>278</v>
      </c>
      <c r="Q43" s="47" t="s">
        <v>313</v>
      </c>
      <c r="R43" s="46" t="s">
        <v>152</v>
      </c>
      <c r="S43" s="52" t="s">
        <v>29</v>
      </c>
      <c r="T43" s="46" t="s">
        <v>64</v>
      </c>
      <c r="U43" s="50" t="s">
        <v>152</v>
      </c>
      <c r="V43" s="51"/>
      <c r="W43" s="46" t="s">
        <v>266</v>
      </c>
      <c r="X43" s="46" t="s">
        <v>54</v>
      </c>
    </row>
    <row r="44" s="40" customFormat="1" spans="1:24">
      <c r="A44" s="46">
        <v>43</v>
      </c>
      <c r="B44" s="46" t="s">
        <v>146</v>
      </c>
      <c r="C44" s="47" t="s">
        <v>314</v>
      </c>
      <c r="D44" s="46" t="s">
        <v>275</v>
      </c>
      <c r="E44" s="46" t="s">
        <v>275</v>
      </c>
      <c r="F44" s="46">
        <v>3565.59</v>
      </c>
      <c r="G44" s="46">
        <v>106.97</v>
      </c>
      <c r="H44" s="46">
        <v>3458.62</v>
      </c>
      <c r="I44" s="46">
        <v>1</v>
      </c>
      <c r="J44" s="46" t="s">
        <v>54</v>
      </c>
      <c r="K44" s="46"/>
      <c r="L44" s="46" t="s">
        <v>29</v>
      </c>
      <c r="M44" s="46" t="s">
        <v>149</v>
      </c>
      <c r="N44" s="46" t="s">
        <v>315</v>
      </c>
      <c r="O44" s="47" t="s">
        <v>316</v>
      </c>
      <c r="P44" s="46" t="s">
        <v>278</v>
      </c>
      <c r="Q44" s="47" t="s">
        <v>317</v>
      </c>
      <c r="R44" s="46" t="s">
        <v>152</v>
      </c>
      <c r="S44" s="52" t="s">
        <v>29</v>
      </c>
      <c r="T44" s="46" t="s">
        <v>64</v>
      </c>
      <c r="U44" s="50" t="s">
        <v>152</v>
      </c>
      <c r="V44" s="51"/>
      <c r="W44" s="46" t="s">
        <v>266</v>
      </c>
      <c r="X44" s="46" t="s">
        <v>54</v>
      </c>
    </row>
    <row r="45" s="40" customFormat="1" spans="1:24">
      <c r="A45" s="46">
        <v>44</v>
      </c>
      <c r="B45" s="46" t="s">
        <v>146</v>
      </c>
      <c r="C45" s="47" t="s">
        <v>318</v>
      </c>
      <c r="D45" s="46" t="s">
        <v>275</v>
      </c>
      <c r="E45" s="46" t="s">
        <v>275</v>
      </c>
      <c r="F45" s="46">
        <v>2506.82</v>
      </c>
      <c r="G45" s="46">
        <v>75.2</v>
      </c>
      <c r="H45" s="46">
        <v>2431.62</v>
      </c>
      <c r="I45" s="46">
        <v>1</v>
      </c>
      <c r="J45" s="46" t="s">
        <v>54</v>
      </c>
      <c r="K45" s="46"/>
      <c r="L45" s="46" t="s">
        <v>29</v>
      </c>
      <c r="M45" s="46" t="s">
        <v>149</v>
      </c>
      <c r="N45" s="46" t="s">
        <v>315</v>
      </c>
      <c r="O45" s="47" t="s">
        <v>316</v>
      </c>
      <c r="P45" s="46" t="s">
        <v>278</v>
      </c>
      <c r="Q45" s="47" t="s">
        <v>319</v>
      </c>
      <c r="R45" s="46" t="s">
        <v>152</v>
      </c>
      <c r="S45" s="46" t="s">
        <v>29</v>
      </c>
      <c r="T45" s="46" t="s">
        <v>64</v>
      </c>
      <c r="U45" s="50" t="s">
        <v>152</v>
      </c>
      <c r="V45" s="51"/>
      <c r="W45" s="46" t="s">
        <v>266</v>
      </c>
      <c r="X45" s="46" t="s">
        <v>54</v>
      </c>
    </row>
    <row r="46" s="40" customFormat="1" spans="1:24">
      <c r="A46" s="46">
        <v>45</v>
      </c>
      <c r="B46" s="46" t="s">
        <v>146</v>
      </c>
      <c r="C46" s="47" t="s">
        <v>320</v>
      </c>
      <c r="D46" s="46" t="s">
        <v>275</v>
      </c>
      <c r="E46" s="46" t="s">
        <v>275</v>
      </c>
      <c r="F46" s="46">
        <v>2591.66</v>
      </c>
      <c r="G46" s="46">
        <v>77.75</v>
      </c>
      <c r="H46" s="46">
        <v>2513.91</v>
      </c>
      <c r="I46" s="46">
        <v>1</v>
      </c>
      <c r="J46" s="46" t="s">
        <v>54</v>
      </c>
      <c r="K46" s="46"/>
      <c r="L46" s="46" t="s">
        <v>29</v>
      </c>
      <c r="M46" s="46" t="s">
        <v>149</v>
      </c>
      <c r="N46" s="46" t="s">
        <v>315</v>
      </c>
      <c r="O46" s="47" t="s">
        <v>316</v>
      </c>
      <c r="P46" s="46" t="s">
        <v>278</v>
      </c>
      <c r="Q46" s="47" t="s">
        <v>321</v>
      </c>
      <c r="R46" s="46" t="s">
        <v>152</v>
      </c>
      <c r="S46" s="46" t="s">
        <v>29</v>
      </c>
      <c r="T46" s="46" t="s">
        <v>64</v>
      </c>
      <c r="U46" s="50" t="s">
        <v>152</v>
      </c>
      <c r="V46" s="51"/>
      <c r="W46" s="46" t="s">
        <v>266</v>
      </c>
      <c r="X46" s="46" t="s">
        <v>54</v>
      </c>
    </row>
    <row r="47" s="40" customFormat="1" spans="1:24">
      <c r="A47" s="46">
        <v>46</v>
      </c>
      <c r="B47" s="46" t="s">
        <v>146</v>
      </c>
      <c r="C47" s="47" t="s">
        <v>322</v>
      </c>
      <c r="D47" s="46" t="s">
        <v>275</v>
      </c>
      <c r="E47" s="46" t="s">
        <v>275</v>
      </c>
      <c r="F47" s="46">
        <v>3604.32</v>
      </c>
      <c r="G47" s="46">
        <v>108.13</v>
      </c>
      <c r="H47" s="46">
        <v>3496.19</v>
      </c>
      <c r="I47" s="46">
        <v>1</v>
      </c>
      <c r="J47" s="46" t="s">
        <v>54</v>
      </c>
      <c r="K47" s="46"/>
      <c r="L47" s="46" t="s">
        <v>29</v>
      </c>
      <c r="M47" s="46" t="s">
        <v>149</v>
      </c>
      <c r="N47" s="46" t="s">
        <v>323</v>
      </c>
      <c r="O47" s="47" t="s">
        <v>324</v>
      </c>
      <c r="P47" s="46" t="s">
        <v>278</v>
      </c>
      <c r="Q47" s="47" t="s">
        <v>325</v>
      </c>
      <c r="R47" s="46" t="s">
        <v>152</v>
      </c>
      <c r="S47" s="46" t="s">
        <v>29</v>
      </c>
      <c r="T47" s="46" t="s">
        <v>64</v>
      </c>
      <c r="U47" s="50" t="s">
        <v>152</v>
      </c>
      <c r="V47" s="51"/>
      <c r="W47" s="46" t="s">
        <v>266</v>
      </c>
      <c r="X47" s="46" t="s">
        <v>54</v>
      </c>
    </row>
    <row r="48" s="40" customFormat="1" spans="1:24">
      <c r="A48" s="46">
        <v>47</v>
      </c>
      <c r="B48" s="46" t="s">
        <v>146</v>
      </c>
      <c r="C48" s="47" t="s">
        <v>326</v>
      </c>
      <c r="D48" s="46" t="s">
        <v>275</v>
      </c>
      <c r="E48" s="46" t="s">
        <v>275</v>
      </c>
      <c r="F48" s="46">
        <v>2708.82</v>
      </c>
      <c r="G48" s="46">
        <v>154.21</v>
      </c>
      <c r="H48" s="46">
        <v>2554.61</v>
      </c>
      <c r="I48" s="46">
        <v>1</v>
      </c>
      <c r="J48" s="46" t="s">
        <v>54</v>
      </c>
      <c r="K48" s="46"/>
      <c r="L48" s="46" t="s">
        <v>29</v>
      </c>
      <c r="M48" s="46" t="s">
        <v>149</v>
      </c>
      <c r="N48" s="46" t="s">
        <v>327</v>
      </c>
      <c r="O48" s="47" t="s">
        <v>328</v>
      </c>
      <c r="P48" s="46" t="s">
        <v>278</v>
      </c>
      <c r="Q48" s="47" t="s">
        <v>329</v>
      </c>
      <c r="R48" s="46" t="s">
        <v>152</v>
      </c>
      <c r="S48" s="46" t="s">
        <v>29</v>
      </c>
      <c r="T48" s="46" t="s">
        <v>64</v>
      </c>
      <c r="U48" s="50" t="s">
        <v>152</v>
      </c>
      <c r="V48" s="51"/>
      <c r="W48" s="46" t="s">
        <v>266</v>
      </c>
      <c r="X48" s="46" t="s">
        <v>54</v>
      </c>
    </row>
    <row r="49" s="40" customFormat="1" spans="1:24">
      <c r="A49" s="46">
        <v>48</v>
      </c>
      <c r="B49" s="46" t="s">
        <v>146</v>
      </c>
      <c r="C49" s="47" t="s">
        <v>330</v>
      </c>
      <c r="D49" s="46" t="s">
        <v>275</v>
      </c>
      <c r="E49" s="46" t="s">
        <v>275</v>
      </c>
      <c r="F49" s="46">
        <v>1171.42</v>
      </c>
      <c r="G49" s="46">
        <v>145.77</v>
      </c>
      <c r="H49" s="46">
        <v>1025.65</v>
      </c>
      <c r="I49" s="46">
        <v>1</v>
      </c>
      <c r="J49" s="46" t="s">
        <v>54</v>
      </c>
      <c r="K49" s="46"/>
      <c r="L49" s="46" t="s">
        <v>29</v>
      </c>
      <c r="M49" s="46" t="s">
        <v>149</v>
      </c>
      <c r="N49" s="46" t="s">
        <v>331</v>
      </c>
      <c r="O49" s="47" t="s">
        <v>332</v>
      </c>
      <c r="P49" s="46" t="s">
        <v>278</v>
      </c>
      <c r="Q49" s="47" t="s">
        <v>333</v>
      </c>
      <c r="R49" s="46" t="s">
        <v>152</v>
      </c>
      <c r="S49" s="46" t="s">
        <v>29</v>
      </c>
      <c r="T49" s="46" t="s">
        <v>64</v>
      </c>
      <c r="U49" s="50" t="s">
        <v>152</v>
      </c>
      <c r="V49" s="51"/>
      <c r="W49" s="46" t="s">
        <v>266</v>
      </c>
      <c r="X49" s="46" t="s">
        <v>54</v>
      </c>
    </row>
    <row r="50" s="40" customFormat="1" spans="1:24">
      <c r="A50" s="46">
        <v>49</v>
      </c>
      <c r="B50" s="46" t="s">
        <v>146</v>
      </c>
      <c r="C50" s="47" t="s">
        <v>334</v>
      </c>
      <c r="D50" s="46" t="s">
        <v>275</v>
      </c>
      <c r="E50" s="46" t="s">
        <v>275</v>
      </c>
      <c r="F50" s="46">
        <v>858.04</v>
      </c>
      <c r="G50" s="46">
        <v>25.74</v>
      </c>
      <c r="H50" s="46">
        <v>832.3</v>
      </c>
      <c r="I50" s="46">
        <v>1</v>
      </c>
      <c r="J50" s="46" t="s">
        <v>54</v>
      </c>
      <c r="K50" s="46"/>
      <c r="L50" s="46" t="s">
        <v>29</v>
      </c>
      <c r="M50" s="46" t="s">
        <v>149</v>
      </c>
      <c r="N50" s="46" t="s">
        <v>335</v>
      </c>
      <c r="O50" s="47" t="s">
        <v>336</v>
      </c>
      <c r="P50" s="46" t="s">
        <v>118</v>
      </c>
      <c r="Q50" s="47" t="s">
        <v>337</v>
      </c>
      <c r="R50" s="46" t="s">
        <v>152</v>
      </c>
      <c r="S50" s="46" t="s">
        <v>29</v>
      </c>
      <c r="T50" s="46" t="s">
        <v>64</v>
      </c>
      <c r="U50" s="50" t="s">
        <v>152</v>
      </c>
      <c r="V50" s="51"/>
      <c r="W50" s="46" t="s">
        <v>266</v>
      </c>
      <c r="X50" s="46" t="s">
        <v>54</v>
      </c>
    </row>
    <row r="51" s="40" customFormat="1" spans="1:24">
      <c r="A51" s="46">
        <v>50</v>
      </c>
      <c r="B51" s="46" t="s">
        <v>146</v>
      </c>
      <c r="C51" s="47" t="s">
        <v>338</v>
      </c>
      <c r="D51" s="46" t="s">
        <v>275</v>
      </c>
      <c r="E51" s="46" t="s">
        <v>275</v>
      </c>
      <c r="F51" s="46">
        <v>2558.97</v>
      </c>
      <c r="G51" s="46">
        <v>76.77</v>
      </c>
      <c r="H51" s="46">
        <v>2482.2</v>
      </c>
      <c r="I51" s="46">
        <v>1</v>
      </c>
      <c r="J51" s="46" t="s">
        <v>54</v>
      </c>
      <c r="K51" s="46"/>
      <c r="L51" s="46" t="s">
        <v>29</v>
      </c>
      <c r="M51" s="46" t="s">
        <v>149</v>
      </c>
      <c r="N51" s="46" t="s">
        <v>339</v>
      </c>
      <c r="O51" s="47" t="s">
        <v>340</v>
      </c>
      <c r="P51" s="46" t="s">
        <v>118</v>
      </c>
      <c r="Q51" s="47" t="s">
        <v>341</v>
      </c>
      <c r="R51" s="46" t="s">
        <v>152</v>
      </c>
      <c r="S51" s="46" t="s">
        <v>29</v>
      </c>
      <c r="T51" s="46" t="s">
        <v>64</v>
      </c>
      <c r="U51" s="50" t="s">
        <v>152</v>
      </c>
      <c r="V51" s="51"/>
      <c r="W51" s="46" t="s">
        <v>266</v>
      </c>
      <c r="X51" s="46" t="s">
        <v>54</v>
      </c>
    </row>
    <row r="52" s="40" customFormat="1" spans="1:24">
      <c r="A52" s="46">
        <v>51</v>
      </c>
      <c r="B52" s="46" t="s">
        <v>146</v>
      </c>
      <c r="C52" s="47" t="s">
        <v>342</v>
      </c>
      <c r="D52" s="46" t="s">
        <v>275</v>
      </c>
      <c r="E52" s="46" t="s">
        <v>275</v>
      </c>
      <c r="F52" s="46">
        <v>2121.62</v>
      </c>
      <c r="G52" s="46">
        <v>63.65</v>
      </c>
      <c r="H52" s="46">
        <v>2057.97</v>
      </c>
      <c r="I52" s="46">
        <v>1</v>
      </c>
      <c r="J52" s="46" t="s">
        <v>54</v>
      </c>
      <c r="K52" s="46"/>
      <c r="L52" s="46" t="s">
        <v>29</v>
      </c>
      <c r="M52" s="46" t="s">
        <v>149</v>
      </c>
      <c r="N52" s="46" t="s">
        <v>244</v>
      </c>
      <c r="O52" s="47" t="s">
        <v>245</v>
      </c>
      <c r="P52" s="46" t="s">
        <v>118</v>
      </c>
      <c r="Q52" s="47" t="s">
        <v>343</v>
      </c>
      <c r="R52" s="46" t="s">
        <v>152</v>
      </c>
      <c r="S52" s="46" t="s">
        <v>29</v>
      </c>
      <c r="T52" s="46" t="s">
        <v>64</v>
      </c>
      <c r="U52" s="50" t="s">
        <v>152</v>
      </c>
      <c r="V52" s="51"/>
      <c r="W52" s="46" t="s">
        <v>266</v>
      </c>
      <c r="X52" s="46" t="s">
        <v>54</v>
      </c>
    </row>
    <row r="53" s="40" customFormat="1" spans="1:24">
      <c r="A53" s="46">
        <v>52</v>
      </c>
      <c r="B53" s="46" t="s">
        <v>146</v>
      </c>
      <c r="C53" s="47" t="s">
        <v>344</v>
      </c>
      <c r="D53" s="46" t="s">
        <v>275</v>
      </c>
      <c r="E53" s="46" t="s">
        <v>275</v>
      </c>
      <c r="F53" s="46">
        <v>5010.32</v>
      </c>
      <c r="G53" s="46">
        <v>332.82</v>
      </c>
      <c r="H53" s="46">
        <v>4677.5</v>
      </c>
      <c r="I53" s="46">
        <v>1</v>
      </c>
      <c r="J53" s="46" t="s">
        <v>54</v>
      </c>
      <c r="K53" s="46"/>
      <c r="L53" s="46" t="s">
        <v>29</v>
      </c>
      <c r="M53" s="46" t="s">
        <v>149</v>
      </c>
      <c r="N53" s="46" t="s">
        <v>345</v>
      </c>
      <c r="O53" s="47" t="s">
        <v>346</v>
      </c>
      <c r="P53" s="46" t="s">
        <v>118</v>
      </c>
      <c r="Q53" s="47" t="s">
        <v>347</v>
      </c>
      <c r="R53" s="46" t="s">
        <v>152</v>
      </c>
      <c r="S53" s="46" t="s">
        <v>29</v>
      </c>
      <c r="T53" s="46" t="s">
        <v>64</v>
      </c>
      <c r="U53" s="50" t="s">
        <v>152</v>
      </c>
      <c r="V53" s="51"/>
      <c r="W53" s="46" t="s">
        <v>266</v>
      </c>
      <c r="X53" s="46" t="s">
        <v>54</v>
      </c>
    </row>
    <row r="54" s="40" customFormat="1" spans="1:24">
      <c r="A54" s="46">
        <v>53</v>
      </c>
      <c r="B54" s="46" t="s">
        <v>146</v>
      </c>
      <c r="C54" s="47" t="s">
        <v>348</v>
      </c>
      <c r="D54" s="46" t="s">
        <v>275</v>
      </c>
      <c r="E54" s="46" t="s">
        <v>275</v>
      </c>
      <c r="F54" s="46">
        <v>3353.41</v>
      </c>
      <c r="G54" s="46">
        <v>100.6</v>
      </c>
      <c r="H54" s="46">
        <v>3252.81</v>
      </c>
      <c r="I54" s="46">
        <v>1</v>
      </c>
      <c r="J54" s="46" t="s">
        <v>54</v>
      </c>
      <c r="K54" s="46"/>
      <c r="L54" s="46" t="s">
        <v>29</v>
      </c>
      <c r="M54" s="46" t="s">
        <v>149</v>
      </c>
      <c r="N54" s="46" t="s">
        <v>349</v>
      </c>
      <c r="O54" s="47" t="s">
        <v>350</v>
      </c>
      <c r="P54" s="46" t="s">
        <v>118</v>
      </c>
      <c r="Q54" s="47" t="s">
        <v>351</v>
      </c>
      <c r="R54" s="46" t="s">
        <v>152</v>
      </c>
      <c r="S54" s="46" t="s">
        <v>29</v>
      </c>
      <c r="T54" s="46" t="s">
        <v>64</v>
      </c>
      <c r="U54" s="50" t="s">
        <v>152</v>
      </c>
      <c r="V54" s="51"/>
      <c r="W54" s="46" t="s">
        <v>266</v>
      </c>
      <c r="X54" s="46" t="s">
        <v>54</v>
      </c>
    </row>
    <row r="55" s="40" customFormat="1" spans="1:24">
      <c r="A55" s="46">
        <v>54</v>
      </c>
      <c r="B55" s="46" t="s">
        <v>146</v>
      </c>
      <c r="C55" s="47" t="s">
        <v>352</v>
      </c>
      <c r="D55" s="46" t="s">
        <v>275</v>
      </c>
      <c r="E55" s="46" t="s">
        <v>275</v>
      </c>
      <c r="F55" s="46">
        <v>2840.17</v>
      </c>
      <c r="G55" s="46">
        <v>85.21</v>
      </c>
      <c r="H55" s="46">
        <v>2754.96</v>
      </c>
      <c r="I55" s="46">
        <v>1</v>
      </c>
      <c r="J55" s="46" t="s">
        <v>54</v>
      </c>
      <c r="K55" s="46"/>
      <c r="L55" s="46" t="s">
        <v>29</v>
      </c>
      <c r="M55" s="46" t="s">
        <v>149</v>
      </c>
      <c r="N55" s="46" t="s">
        <v>353</v>
      </c>
      <c r="O55" s="47" t="s">
        <v>354</v>
      </c>
      <c r="P55" s="46" t="s">
        <v>118</v>
      </c>
      <c r="Q55" s="47" t="s">
        <v>355</v>
      </c>
      <c r="R55" s="46" t="s">
        <v>152</v>
      </c>
      <c r="S55" s="46" t="s">
        <v>29</v>
      </c>
      <c r="T55" s="46" t="s">
        <v>64</v>
      </c>
      <c r="U55" s="50" t="s">
        <v>152</v>
      </c>
      <c r="V55" s="50"/>
      <c r="W55" s="46" t="s">
        <v>266</v>
      </c>
      <c r="X55" s="46" t="s">
        <v>54</v>
      </c>
    </row>
    <row r="56" s="40" customFormat="1" spans="1:24">
      <c r="A56" s="46">
        <v>55</v>
      </c>
      <c r="B56" s="46" t="s">
        <v>146</v>
      </c>
      <c r="C56" s="47" t="s">
        <v>356</v>
      </c>
      <c r="D56" s="46" t="s">
        <v>275</v>
      </c>
      <c r="E56" s="46" t="s">
        <v>275</v>
      </c>
      <c r="F56" s="46">
        <v>3586.62</v>
      </c>
      <c r="G56" s="46">
        <v>107.6</v>
      </c>
      <c r="H56" s="46">
        <v>3479.02</v>
      </c>
      <c r="I56" s="46">
        <v>1</v>
      </c>
      <c r="J56" s="46" t="s">
        <v>54</v>
      </c>
      <c r="K56" s="46"/>
      <c r="L56" s="46" t="s">
        <v>29</v>
      </c>
      <c r="M56" s="46" t="s">
        <v>149</v>
      </c>
      <c r="N56" s="46" t="s">
        <v>224</v>
      </c>
      <c r="O56" s="47" t="s">
        <v>225</v>
      </c>
      <c r="P56" s="46" t="s">
        <v>118</v>
      </c>
      <c r="Q56" s="47" t="s">
        <v>357</v>
      </c>
      <c r="R56" s="46" t="s">
        <v>152</v>
      </c>
      <c r="S56" s="46" t="s">
        <v>29</v>
      </c>
      <c r="T56" s="46" t="s">
        <v>64</v>
      </c>
      <c r="U56" s="50" t="s">
        <v>152</v>
      </c>
      <c r="V56" s="50"/>
      <c r="W56" s="46" t="s">
        <v>266</v>
      </c>
      <c r="X56" s="46" t="s">
        <v>54</v>
      </c>
    </row>
    <row r="57" s="40" customFormat="1" spans="1:24">
      <c r="A57" s="46">
        <v>56</v>
      </c>
      <c r="B57" s="46" t="s">
        <v>146</v>
      </c>
      <c r="C57" s="47" t="s">
        <v>358</v>
      </c>
      <c r="D57" s="46" t="s">
        <v>275</v>
      </c>
      <c r="E57" s="46" t="s">
        <v>275</v>
      </c>
      <c r="F57" s="46">
        <v>861.73</v>
      </c>
      <c r="G57" s="46">
        <v>25.85</v>
      </c>
      <c r="H57" s="46">
        <v>835.88</v>
      </c>
      <c r="I57" s="46">
        <v>1</v>
      </c>
      <c r="J57" s="46" t="s">
        <v>54</v>
      </c>
      <c r="K57" s="46"/>
      <c r="L57" s="46" t="s">
        <v>29</v>
      </c>
      <c r="M57" s="46" t="s">
        <v>149</v>
      </c>
      <c r="N57" s="46" t="s">
        <v>359</v>
      </c>
      <c r="O57" s="47" t="s">
        <v>360</v>
      </c>
      <c r="P57" s="46" t="s">
        <v>118</v>
      </c>
      <c r="Q57" s="47" t="s">
        <v>361</v>
      </c>
      <c r="R57" s="46" t="s">
        <v>152</v>
      </c>
      <c r="S57" s="46" t="s">
        <v>29</v>
      </c>
      <c r="T57" s="46" t="s">
        <v>64</v>
      </c>
      <c r="U57" s="50" t="s">
        <v>152</v>
      </c>
      <c r="V57" s="50"/>
      <c r="W57" s="46" t="s">
        <v>266</v>
      </c>
      <c r="X57" s="46" t="s">
        <v>54</v>
      </c>
    </row>
    <row r="58" s="40" customFormat="1" spans="1:24">
      <c r="A58" s="46">
        <v>57</v>
      </c>
      <c r="B58" s="46" t="s">
        <v>146</v>
      </c>
      <c r="C58" s="47" t="s">
        <v>362</v>
      </c>
      <c r="D58" s="46" t="s">
        <v>275</v>
      </c>
      <c r="E58" s="46" t="s">
        <v>275</v>
      </c>
      <c r="F58" s="46">
        <v>2840.17</v>
      </c>
      <c r="G58" s="46">
        <v>85.21</v>
      </c>
      <c r="H58" s="46">
        <v>2754.96</v>
      </c>
      <c r="I58" s="46">
        <v>1</v>
      </c>
      <c r="J58" s="46" t="s">
        <v>54</v>
      </c>
      <c r="K58" s="46"/>
      <c r="L58" s="46" t="s">
        <v>29</v>
      </c>
      <c r="M58" s="46" t="s">
        <v>149</v>
      </c>
      <c r="N58" s="46" t="s">
        <v>359</v>
      </c>
      <c r="O58" s="47" t="s">
        <v>360</v>
      </c>
      <c r="P58" s="46" t="s">
        <v>118</v>
      </c>
      <c r="Q58" s="47" t="s">
        <v>363</v>
      </c>
      <c r="R58" s="46" t="s">
        <v>152</v>
      </c>
      <c r="S58" s="46" t="s">
        <v>29</v>
      </c>
      <c r="T58" s="46" t="s">
        <v>64</v>
      </c>
      <c r="U58" s="50" t="s">
        <v>152</v>
      </c>
      <c r="V58" s="50"/>
      <c r="W58" s="46" t="s">
        <v>266</v>
      </c>
      <c r="X58" s="46" t="s">
        <v>54</v>
      </c>
    </row>
    <row r="59" s="40" customFormat="1" spans="1:24">
      <c r="A59" s="46">
        <v>58</v>
      </c>
      <c r="B59" s="46" t="s">
        <v>146</v>
      </c>
      <c r="C59" s="47" t="s">
        <v>364</v>
      </c>
      <c r="D59" s="46" t="s">
        <v>275</v>
      </c>
      <c r="E59" s="46" t="s">
        <v>275</v>
      </c>
      <c r="F59" s="46">
        <v>4700.76</v>
      </c>
      <c r="G59" s="46">
        <v>141.02</v>
      </c>
      <c r="H59" s="46">
        <v>4559.74</v>
      </c>
      <c r="I59" s="46">
        <v>1</v>
      </c>
      <c r="J59" s="46" t="s">
        <v>54</v>
      </c>
      <c r="K59" s="46"/>
      <c r="L59" s="46" t="s">
        <v>29</v>
      </c>
      <c r="M59" s="46" t="s">
        <v>149</v>
      </c>
      <c r="N59" s="46" t="s">
        <v>365</v>
      </c>
      <c r="O59" s="47" t="s">
        <v>366</v>
      </c>
      <c r="P59" s="46" t="s">
        <v>278</v>
      </c>
      <c r="Q59" s="47" t="s">
        <v>367</v>
      </c>
      <c r="R59" s="46" t="s">
        <v>152</v>
      </c>
      <c r="S59" s="46" t="s">
        <v>29</v>
      </c>
      <c r="T59" s="46" t="s">
        <v>64</v>
      </c>
      <c r="U59" s="50" t="s">
        <v>152</v>
      </c>
      <c r="V59" s="50"/>
      <c r="W59" s="46" t="s">
        <v>266</v>
      </c>
      <c r="X59" s="46" t="s">
        <v>54</v>
      </c>
    </row>
    <row r="60" s="40" customFormat="1" spans="1:24">
      <c r="A60" s="46">
        <v>59</v>
      </c>
      <c r="B60" s="46" t="s">
        <v>258</v>
      </c>
      <c r="C60" s="47" t="s">
        <v>368</v>
      </c>
      <c r="D60" s="46" t="s">
        <v>275</v>
      </c>
      <c r="E60" s="46" t="s">
        <v>275</v>
      </c>
      <c r="F60" s="46">
        <v>2708.82</v>
      </c>
      <c r="G60" s="46">
        <v>190.74</v>
      </c>
      <c r="H60" s="46">
        <v>2518.08</v>
      </c>
      <c r="I60" s="46">
        <v>1</v>
      </c>
      <c r="J60" s="46" t="s">
        <v>54</v>
      </c>
      <c r="K60" s="46"/>
      <c r="L60" s="46" t="s">
        <v>29</v>
      </c>
      <c r="M60" s="46" t="s">
        <v>149</v>
      </c>
      <c r="N60" s="46" t="s">
        <v>369</v>
      </c>
      <c r="O60" s="47" t="s">
        <v>370</v>
      </c>
      <c r="P60" s="46" t="s">
        <v>278</v>
      </c>
      <c r="Q60" s="47" t="s">
        <v>371</v>
      </c>
      <c r="R60" s="46" t="s">
        <v>152</v>
      </c>
      <c r="S60" s="46" t="s">
        <v>29</v>
      </c>
      <c r="T60" s="46" t="s">
        <v>64</v>
      </c>
      <c r="U60" s="50" t="s">
        <v>152</v>
      </c>
      <c r="V60" s="50"/>
      <c r="W60" s="46" t="s">
        <v>266</v>
      </c>
      <c r="X60" s="46" t="s">
        <v>54</v>
      </c>
    </row>
    <row r="61" s="40" customFormat="1" spans="1:24">
      <c r="A61" s="46">
        <v>60</v>
      </c>
      <c r="B61" s="46" t="s">
        <v>146</v>
      </c>
      <c r="C61" s="47" t="s">
        <v>372</v>
      </c>
      <c r="D61" s="46" t="s">
        <v>275</v>
      </c>
      <c r="E61" s="46" t="s">
        <v>275</v>
      </c>
      <c r="F61" s="46">
        <v>3218.89</v>
      </c>
      <c r="G61" s="46">
        <v>963.87</v>
      </c>
      <c r="H61" s="46">
        <v>2255.02</v>
      </c>
      <c r="I61" s="46">
        <v>1</v>
      </c>
      <c r="J61" s="46" t="s">
        <v>54</v>
      </c>
      <c r="K61" s="46"/>
      <c r="L61" s="46" t="s">
        <v>29</v>
      </c>
      <c r="M61" s="46" t="s">
        <v>149</v>
      </c>
      <c r="N61" s="46" t="s">
        <v>373</v>
      </c>
      <c r="O61" s="47" t="s">
        <v>374</v>
      </c>
      <c r="P61" s="46" t="s">
        <v>278</v>
      </c>
      <c r="Q61" s="47" t="s">
        <v>375</v>
      </c>
      <c r="R61" s="46" t="s">
        <v>152</v>
      </c>
      <c r="S61" s="46" t="s">
        <v>29</v>
      </c>
      <c r="T61" s="46" t="s">
        <v>64</v>
      </c>
      <c r="U61" s="50" t="s">
        <v>152</v>
      </c>
      <c r="V61" s="50"/>
      <c r="W61" s="46" t="s">
        <v>266</v>
      </c>
      <c r="X61" s="46" t="s">
        <v>54</v>
      </c>
    </row>
    <row r="62" s="40" customFormat="1" spans="1:24">
      <c r="A62" s="46">
        <v>61</v>
      </c>
      <c r="B62" s="46" t="s">
        <v>146</v>
      </c>
      <c r="C62" s="47" t="s">
        <v>376</v>
      </c>
      <c r="D62" s="46" t="s">
        <v>275</v>
      </c>
      <c r="E62" s="46" t="s">
        <v>275</v>
      </c>
      <c r="F62" s="46">
        <v>4478.64</v>
      </c>
      <c r="G62" s="46">
        <v>134.36</v>
      </c>
      <c r="H62" s="46">
        <v>4344.28</v>
      </c>
      <c r="I62" s="46">
        <v>1</v>
      </c>
      <c r="J62" s="46" t="s">
        <v>54</v>
      </c>
      <c r="K62" s="46"/>
      <c r="L62" s="46" t="s">
        <v>29</v>
      </c>
      <c r="M62" s="46" t="s">
        <v>149</v>
      </c>
      <c r="N62" s="46" t="s">
        <v>377</v>
      </c>
      <c r="O62" s="47" t="s">
        <v>378</v>
      </c>
      <c r="P62" s="46" t="s">
        <v>278</v>
      </c>
      <c r="Q62" s="47" t="s">
        <v>379</v>
      </c>
      <c r="R62" s="46" t="s">
        <v>152</v>
      </c>
      <c r="S62" s="46" t="s">
        <v>29</v>
      </c>
      <c r="T62" s="46" t="s">
        <v>64</v>
      </c>
      <c r="U62" s="50" t="s">
        <v>152</v>
      </c>
      <c r="V62" s="50"/>
      <c r="W62" s="46" t="s">
        <v>266</v>
      </c>
      <c r="X62" s="46" t="s">
        <v>54</v>
      </c>
    </row>
    <row r="63" s="40" customFormat="1" spans="1:24">
      <c r="A63" s="46">
        <v>62</v>
      </c>
      <c r="B63" s="46" t="s">
        <v>146</v>
      </c>
      <c r="C63" s="47" t="s">
        <v>380</v>
      </c>
      <c r="D63" s="46" t="s">
        <v>275</v>
      </c>
      <c r="E63" s="46" t="s">
        <v>275</v>
      </c>
      <c r="F63" s="46">
        <v>8367.25</v>
      </c>
      <c r="G63" s="46">
        <v>251.02</v>
      </c>
      <c r="H63" s="46">
        <v>8116.23</v>
      </c>
      <c r="I63" s="46">
        <v>1</v>
      </c>
      <c r="J63" s="46" t="s">
        <v>54</v>
      </c>
      <c r="K63" s="46"/>
      <c r="L63" s="46" t="s">
        <v>29</v>
      </c>
      <c r="M63" s="46" t="s">
        <v>149</v>
      </c>
      <c r="N63" s="46" t="s">
        <v>381</v>
      </c>
      <c r="O63" s="47" t="s">
        <v>382</v>
      </c>
      <c r="P63" s="46" t="s">
        <v>118</v>
      </c>
      <c r="Q63" s="47" t="s">
        <v>383</v>
      </c>
      <c r="R63" s="46" t="s">
        <v>152</v>
      </c>
      <c r="S63" s="46" t="s">
        <v>29</v>
      </c>
      <c r="T63" s="46" t="s">
        <v>64</v>
      </c>
      <c r="U63" s="50" t="s">
        <v>152</v>
      </c>
      <c r="V63" s="50"/>
      <c r="W63" s="46" t="s">
        <v>266</v>
      </c>
      <c r="X63" s="46" t="s">
        <v>54</v>
      </c>
    </row>
    <row r="64" s="40" customFormat="1" spans="1:24">
      <c r="A64" s="46">
        <v>63</v>
      </c>
      <c r="B64" s="46" t="s">
        <v>146</v>
      </c>
      <c r="C64" s="47" t="s">
        <v>384</v>
      </c>
      <c r="D64" s="46" t="s">
        <v>275</v>
      </c>
      <c r="E64" s="46" t="s">
        <v>275</v>
      </c>
      <c r="F64" s="46">
        <v>468</v>
      </c>
      <c r="G64" s="46">
        <v>14.04</v>
      </c>
      <c r="H64" s="46">
        <v>453.96</v>
      </c>
      <c r="I64" s="46">
        <v>1</v>
      </c>
      <c r="J64" s="46" t="s">
        <v>54</v>
      </c>
      <c r="K64" s="46"/>
      <c r="L64" s="46" t="s">
        <v>29</v>
      </c>
      <c r="M64" s="46" t="s">
        <v>149</v>
      </c>
      <c r="N64" s="46" t="s">
        <v>157</v>
      </c>
      <c r="O64" s="47" t="s">
        <v>158</v>
      </c>
      <c r="P64" s="46" t="s">
        <v>118</v>
      </c>
      <c r="Q64" s="47" t="s">
        <v>385</v>
      </c>
      <c r="R64" s="46" t="s">
        <v>152</v>
      </c>
      <c r="S64" s="46" t="s">
        <v>29</v>
      </c>
      <c r="T64" s="46" t="s">
        <v>64</v>
      </c>
      <c r="U64" s="50" t="s">
        <v>152</v>
      </c>
      <c r="V64" s="50"/>
      <c r="W64" s="46" t="s">
        <v>266</v>
      </c>
      <c r="X64" s="46" t="s">
        <v>54</v>
      </c>
    </row>
    <row r="65" s="40" customFormat="1" spans="1:24">
      <c r="A65" s="46">
        <v>64</v>
      </c>
      <c r="B65" s="46" t="s">
        <v>146</v>
      </c>
      <c r="C65" s="47" t="s">
        <v>386</v>
      </c>
      <c r="D65" s="46" t="s">
        <v>275</v>
      </c>
      <c r="E65" s="46" t="s">
        <v>275</v>
      </c>
      <c r="F65" s="46">
        <v>3574.91</v>
      </c>
      <c r="G65" s="46">
        <v>107.25</v>
      </c>
      <c r="H65" s="46">
        <v>3467.66</v>
      </c>
      <c r="I65" s="46">
        <v>1</v>
      </c>
      <c r="J65" s="46" t="s">
        <v>54</v>
      </c>
      <c r="K65" s="46"/>
      <c r="L65" s="46" t="s">
        <v>29</v>
      </c>
      <c r="M65" s="46" t="s">
        <v>149</v>
      </c>
      <c r="N65" s="46" t="s">
        <v>157</v>
      </c>
      <c r="O65" s="47" t="s">
        <v>158</v>
      </c>
      <c r="P65" s="46" t="s">
        <v>118</v>
      </c>
      <c r="Q65" s="47" t="s">
        <v>387</v>
      </c>
      <c r="R65" s="46" t="s">
        <v>152</v>
      </c>
      <c r="S65" s="46" t="s">
        <v>29</v>
      </c>
      <c r="T65" s="46" t="s">
        <v>64</v>
      </c>
      <c r="U65" s="50" t="s">
        <v>152</v>
      </c>
      <c r="V65" s="50"/>
      <c r="W65" s="46" t="s">
        <v>266</v>
      </c>
      <c r="X65" s="46" t="s">
        <v>54</v>
      </c>
    </row>
    <row r="66" s="40" customFormat="1" spans="1:24">
      <c r="A66" s="46">
        <v>65</v>
      </c>
      <c r="B66" s="46" t="s">
        <v>146</v>
      </c>
      <c r="C66" s="47" t="s">
        <v>388</v>
      </c>
      <c r="D66" s="46" t="s">
        <v>275</v>
      </c>
      <c r="E66" s="46" t="s">
        <v>275</v>
      </c>
      <c r="F66" s="46">
        <v>2690.48</v>
      </c>
      <c r="G66" s="46">
        <v>225.69</v>
      </c>
      <c r="H66" s="46">
        <v>2464.79</v>
      </c>
      <c r="I66" s="46">
        <v>1</v>
      </c>
      <c r="J66" s="46" t="s">
        <v>54</v>
      </c>
      <c r="K66" s="46"/>
      <c r="L66" s="46" t="s">
        <v>29</v>
      </c>
      <c r="M66" s="46" t="s">
        <v>149</v>
      </c>
      <c r="N66" s="46" t="s">
        <v>389</v>
      </c>
      <c r="O66" s="47" t="s">
        <v>390</v>
      </c>
      <c r="P66" s="46" t="s">
        <v>118</v>
      </c>
      <c r="Q66" s="47" t="s">
        <v>391</v>
      </c>
      <c r="R66" s="46" t="s">
        <v>152</v>
      </c>
      <c r="S66" s="46" t="s">
        <v>29</v>
      </c>
      <c r="T66" s="46" t="s">
        <v>64</v>
      </c>
      <c r="U66" s="50" t="s">
        <v>152</v>
      </c>
      <c r="V66" s="50"/>
      <c r="W66" s="46" t="s">
        <v>266</v>
      </c>
      <c r="X66" s="46" t="s">
        <v>54</v>
      </c>
    </row>
    <row r="67" s="40" customFormat="1" spans="1:24">
      <c r="A67" s="46">
        <v>66</v>
      </c>
      <c r="B67" s="46" t="s">
        <v>146</v>
      </c>
      <c r="C67" s="47" t="s">
        <v>392</v>
      </c>
      <c r="D67" s="46" t="s">
        <v>275</v>
      </c>
      <c r="E67" s="46" t="s">
        <v>275</v>
      </c>
      <c r="F67" s="46">
        <v>3498</v>
      </c>
      <c r="G67" s="46">
        <v>670.8</v>
      </c>
      <c r="H67" s="46">
        <v>2827.2</v>
      </c>
      <c r="I67" s="46">
        <v>1</v>
      </c>
      <c r="J67" s="46" t="s">
        <v>54</v>
      </c>
      <c r="K67" s="46"/>
      <c r="L67" s="46" t="s">
        <v>29</v>
      </c>
      <c r="M67" s="46" t="s">
        <v>149</v>
      </c>
      <c r="N67" s="46" t="s">
        <v>393</v>
      </c>
      <c r="O67" s="47" t="s">
        <v>394</v>
      </c>
      <c r="P67" s="46" t="s">
        <v>118</v>
      </c>
      <c r="Q67" s="47" t="s">
        <v>395</v>
      </c>
      <c r="R67" s="46" t="s">
        <v>152</v>
      </c>
      <c r="S67" s="46" t="s">
        <v>29</v>
      </c>
      <c r="T67" s="46" t="s">
        <v>64</v>
      </c>
      <c r="U67" s="50" t="s">
        <v>152</v>
      </c>
      <c r="V67" s="50"/>
      <c r="W67" s="46" t="s">
        <v>266</v>
      </c>
      <c r="X67" s="46" t="s">
        <v>54</v>
      </c>
    </row>
    <row r="68" s="40" customFormat="1" spans="1:24">
      <c r="A68" s="46">
        <v>67</v>
      </c>
      <c r="B68" s="46" t="s">
        <v>146</v>
      </c>
      <c r="C68" s="47" t="s">
        <v>396</v>
      </c>
      <c r="D68" s="46" t="s">
        <v>275</v>
      </c>
      <c r="E68" s="46" t="s">
        <v>275</v>
      </c>
      <c r="F68" s="46">
        <v>2582.04</v>
      </c>
      <c r="G68" s="46">
        <v>77.46</v>
      </c>
      <c r="H68" s="46">
        <v>2504.58</v>
      </c>
      <c r="I68" s="46">
        <v>1</v>
      </c>
      <c r="J68" s="46" t="s">
        <v>54</v>
      </c>
      <c r="K68" s="46"/>
      <c r="L68" s="46" t="s">
        <v>29</v>
      </c>
      <c r="M68" s="46" t="s">
        <v>149</v>
      </c>
      <c r="N68" s="46" t="s">
        <v>397</v>
      </c>
      <c r="O68" s="47" t="s">
        <v>398</v>
      </c>
      <c r="P68" s="46" t="s">
        <v>118</v>
      </c>
      <c r="Q68" s="47" t="s">
        <v>399</v>
      </c>
      <c r="R68" s="46" t="s">
        <v>152</v>
      </c>
      <c r="S68" s="46" t="s">
        <v>29</v>
      </c>
      <c r="T68" s="46" t="s">
        <v>64</v>
      </c>
      <c r="U68" s="50" t="s">
        <v>152</v>
      </c>
      <c r="V68" s="50"/>
      <c r="W68" s="46" t="s">
        <v>266</v>
      </c>
      <c r="X68" s="46" t="s">
        <v>54</v>
      </c>
    </row>
    <row r="69" s="40" customFormat="1" spans="1:24">
      <c r="A69" s="46">
        <v>68</v>
      </c>
      <c r="B69" s="46" t="s">
        <v>146</v>
      </c>
      <c r="C69" s="47" t="s">
        <v>400</v>
      </c>
      <c r="D69" s="46" t="s">
        <v>275</v>
      </c>
      <c r="E69" s="46" t="s">
        <v>275</v>
      </c>
      <c r="F69" s="46">
        <v>3574.91</v>
      </c>
      <c r="G69" s="46">
        <v>107.25</v>
      </c>
      <c r="H69" s="46">
        <v>3467.66</v>
      </c>
      <c r="I69" s="46">
        <v>1</v>
      </c>
      <c r="J69" s="46" t="s">
        <v>54</v>
      </c>
      <c r="K69" s="46"/>
      <c r="L69" s="46" t="s">
        <v>29</v>
      </c>
      <c r="M69" s="46" t="s">
        <v>149</v>
      </c>
      <c r="N69" s="46" t="s">
        <v>401</v>
      </c>
      <c r="O69" s="47" t="s">
        <v>402</v>
      </c>
      <c r="P69" s="46" t="s">
        <v>118</v>
      </c>
      <c r="Q69" s="47" t="s">
        <v>403</v>
      </c>
      <c r="R69" s="46" t="s">
        <v>152</v>
      </c>
      <c r="S69" s="46" t="s">
        <v>29</v>
      </c>
      <c r="T69" s="46" t="s">
        <v>64</v>
      </c>
      <c r="U69" s="50" t="s">
        <v>152</v>
      </c>
      <c r="V69" s="50"/>
      <c r="W69" s="46" t="s">
        <v>266</v>
      </c>
      <c r="X69" s="46" t="s">
        <v>54</v>
      </c>
    </row>
    <row r="70" s="40" customFormat="1" spans="1:24">
      <c r="A70" s="46">
        <v>69</v>
      </c>
      <c r="B70" s="46" t="s">
        <v>146</v>
      </c>
      <c r="C70" s="47" t="s">
        <v>404</v>
      </c>
      <c r="D70" s="46" t="s">
        <v>275</v>
      </c>
      <c r="E70" s="46" t="s">
        <v>275</v>
      </c>
      <c r="F70" s="46">
        <v>2113.66</v>
      </c>
      <c r="G70" s="46">
        <v>63.41</v>
      </c>
      <c r="H70" s="46">
        <v>2050.25</v>
      </c>
      <c r="I70" s="46">
        <v>1</v>
      </c>
      <c r="J70" s="46" t="s">
        <v>54</v>
      </c>
      <c r="K70" s="46"/>
      <c r="L70" s="46" t="s">
        <v>29</v>
      </c>
      <c r="M70" s="46" t="s">
        <v>149</v>
      </c>
      <c r="N70" s="46" t="s">
        <v>405</v>
      </c>
      <c r="O70" s="47" t="s">
        <v>406</v>
      </c>
      <c r="P70" s="46" t="s">
        <v>118</v>
      </c>
      <c r="Q70" s="47" t="s">
        <v>407</v>
      </c>
      <c r="R70" s="46" t="s">
        <v>152</v>
      </c>
      <c r="S70" s="46" t="s">
        <v>29</v>
      </c>
      <c r="T70" s="46" t="s">
        <v>64</v>
      </c>
      <c r="U70" s="50" t="s">
        <v>152</v>
      </c>
      <c r="V70" s="50"/>
      <c r="W70" s="46" t="s">
        <v>266</v>
      </c>
      <c r="X70" s="46" t="s">
        <v>54</v>
      </c>
    </row>
    <row r="71" s="40" customFormat="1" spans="1:24">
      <c r="A71" s="46">
        <v>70</v>
      </c>
      <c r="B71" s="46" t="s">
        <v>146</v>
      </c>
      <c r="C71" s="47" t="s">
        <v>408</v>
      </c>
      <c r="D71" s="46" t="s">
        <v>275</v>
      </c>
      <c r="E71" s="46" t="s">
        <v>275</v>
      </c>
      <c r="F71" s="46">
        <v>2582.04</v>
      </c>
      <c r="G71" s="46">
        <v>77.46</v>
      </c>
      <c r="H71" s="46">
        <v>2504.58</v>
      </c>
      <c r="I71" s="46">
        <v>1</v>
      </c>
      <c r="J71" s="46" t="s">
        <v>54</v>
      </c>
      <c r="K71" s="46"/>
      <c r="L71" s="46" t="s">
        <v>29</v>
      </c>
      <c r="M71" s="46" t="s">
        <v>149</v>
      </c>
      <c r="N71" s="46" t="s">
        <v>409</v>
      </c>
      <c r="O71" s="47" t="s">
        <v>410</v>
      </c>
      <c r="P71" s="46" t="s">
        <v>118</v>
      </c>
      <c r="Q71" s="47" t="s">
        <v>411</v>
      </c>
      <c r="R71" s="46" t="s">
        <v>152</v>
      </c>
      <c r="S71" s="46" t="s">
        <v>29</v>
      </c>
      <c r="T71" s="46" t="s">
        <v>64</v>
      </c>
      <c r="U71" s="50" t="s">
        <v>152</v>
      </c>
      <c r="V71" s="50"/>
      <c r="W71" s="46" t="s">
        <v>266</v>
      </c>
      <c r="X71" s="46" t="s">
        <v>54</v>
      </c>
    </row>
    <row r="72" s="40" customFormat="1" spans="1:24">
      <c r="A72" s="46">
        <v>71</v>
      </c>
      <c r="B72" s="46" t="s">
        <v>146</v>
      </c>
      <c r="C72" s="47" t="s">
        <v>412</v>
      </c>
      <c r="D72" s="46" t="s">
        <v>413</v>
      </c>
      <c r="E72" s="46" t="s">
        <v>413</v>
      </c>
      <c r="F72" s="46">
        <v>467.52</v>
      </c>
      <c r="G72" s="46">
        <v>14.03</v>
      </c>
      <c r="H72" s="46">
        <v>453.49</v>
      </c>
      <c r="I72" s="46">
        <v>1</v>
      </c>
      <c r="J72" s="46" t="s">
        <v>54</v>
      </c>
      <c r="K72" s="46"/>
      <c r="L72" s="46" t="s">
        <v>414</v>
      </c>
      <c r="M72" s="46" t="s">
        <v>149</v>
      </c>
      <c r="N72" s="46" t="s">
        <v>224</v>
      </c>
      <c r="O72" s="47" t="s">
        <v>225</v>
      </c>
      <c r="P72" s="46" t="s">
        <v>152</v>
      </c>
      <c r="Q72" s="47" t="s">
        <v>415</v>
      </c>
      <c r="R72" s="46" t="s">
        <v>152</v>
      </c>
      <c r="S72" s="46" t="s">
        <v>37</v>
      </c>
      <c r="T72" s="46" t="s">
        <v>73</v>
      </c>
      <c r="U72" s="50">
        <v>0.184</v>
      </c>
      <c r="V72" s="50" t="s">
        <v>152</v>
      </c>
      <c r="W72" s="46" t="s">
        <v>154</v>
      </c>
      <c r="X72" s="46" t="s">
        <v>54</v>
      </c>
    </row>
    <row r="73" s="40" customFormat="1" spans="1:24">
      <c r="A73" s="46">
        <v>72</v>
      </c>
      <c r="B73" s="46" t="s">
        <v>146</v>
      </c>
      <c r="C73" s="47" t="s">
        <v>416</v>
      </c>
      <c r="D73" s="46" t="s">
        <v>92</v>
      </c>
      <c r="E73" s="46" t="s">
        <v>92</v>
      </c>
      <c r="F73" s="46">
        <v>796</v>
      </c>
      <c r="G73" s="46">
        <v>23.88</v>
      </c>
      <c r="H73" s="46">
        <v>772.12</v>
      </c>
      <c r="I73" s="46">
        <v>1</v>
      </c>
      <c r="J73" s="46" t="s">
        <v>54</v>
      </c>
      <c r="K73" s="46"/>
      <c r="L73" s="46" t="s">
        <v>92</v>
      </c>
      <c r="M73" s="46" t="s">
        <v>149</v>
      </c>
      <c r="N73" s="46" t="s">
        <v>150</v>
      </c>
      <c r="O73" s="47" t="s">
        <v>151</v>
      </c>
      <c r="P73" s="46" t="s">
        <v>152</v>
      </c>
      <c r="Q73" s="47" t="s">
        <v>417</v>
      </c>
      <c r="R73" s="46" t="s">
        <v>152</v>
      </c>
      <c r="S73" s="46" t="s">
        <v>38</v>
      </c>
      <c r="T73" s="46" t="s">
        <v>60</v>
      </c>
      <c r="U73" s="50" t="s">
        <v>152</v>
      </c>
      <c r="V73" s="50" t="s">
        <v>152</v>
      </c>
      <c r="W73" s="46" t="s">
        <v>266</v>
      </c>
      <c r="X73" s="46" t="s">
        <v>54</v>
      </c>
    </row>
    <row r="74" s="40" customFormat="1" spans="1:24">
      <c r="A74" s="46">
        <v>73</v>
      </c>
      <c r="B74" s="46" t="s">
        <v>146</v>
      </c>
      <c r="C74" s="47" t="s">
        <v>418</v>
      </c>
      <c r="D74" s="46" t="s">
        <v>92</v>
      </c>
      <c r="E74" s="46" t="s">
        <v>92</v>
      </c>
      <c r="F74" s="46">
        <v>4173.62</v>
      </c>
      <c r="G74" s="46">
        <v>125.21</v>
      </c>
      <c r="H74" s="46">
        <v>4048.41</v>
      </c>
      <c r="I74" s="46">
        <v>1</v>
      </c>
      <c r="J74" s="46" t="s">
        <v>54</v>
      </c>
      <c r="K74" s="46"/>
      <c r="L74" s="46" t="s">
        <v>92</v>
      </c>
      <c r="M74" s="46" t="s">
        <v>149</v>
      </c>
      <c r="N74" s="46" t="s">
        <v>172</v>
      </c>
      <c r="O74" s="47" t="s">
        <v>173</v>
      </c>
      <c r="P74" s="46" t="s">
        <v>152</v>
      </c>
      <c r="Q74" s="47" t="s">
        <v>419</v>
      </c>
      <c r="R74" s="46" t="s">
        <v>152</v>
      </c>
      <c r="S74" s="46" t="s">
        <v>38</v>
      </c>
      <c r="T74" s="46" t="s">
        <v>60</v>
      </c>
      <c r="U74" s="50" t="s">
        <v>152</v>
      </c>
      <c r="V74" s="50" t="s">
        <v>152</v>
      </c>
      <c r="W74" s="46" t="s">
        <v>266</v>
      </c>
      <c r="X74" s="46" t="s">
        <v>54</v>
      </c>
    </row>
    <row r="75" s="40" customFormat="1" spans="1:24">
      <c r="A75" s="46">
        <v>74</v>
      </c>
      <c r="B75" s="46" t="s">
        <v>146</v>
      </c>
      <c r="C75" s="47" t="s">
        <v>420</v>
      </c>
      <c r="D75" s="46" t="s">
        <v>92</v>
      </c>
      <c r="E75" s="46" t="s">
        <v>92</v>
      </c>
      <c r="F75" s="46">
        <v>4209.45</v>
      </c>
      <c r="G75" s="46">
        <v>126.28</v>
      </c>
      <c r="H75" s="46">
        <v>4083.17</v>
      </c>
      <c r="I75" s="46">
        <v>1</v>
      </c>
      <c r="J75" s="46" t="s">
        <v>54</v>
      </c>
      <c r="K75" s="46"/>
      <c r="L75" s="46" t="s">
        <v>92</v>
      </c>
      <c r="M75" s="46" t="s">
        <v>149</v>
      </c>
      <c r="N75" s="46" t="s">
        <v>224</v>
      </c>
      <c r="O75" s="47" t="s">
        <v>225</v>
      </c>
      <c r="P75" s="46" t="s">
        <v>152</v>
      </c>
      <c r="Q75" s="47" t="s">
        <v>421</v>
      </c>
      <c r="R75" s="46" t="s">
        <v>152</v>
      </c>
      <c r="S75" s="46" t="s">
        <v>38</v>
      </c>
      <c r="T75" s="46" t="s">
        <v>60</v>
      </c>
      <c r="U75" s="50" t="s">
        <v>152</v>
      </c>
      <c r="V75" s="50" t="s">
        <v>152</v>
      </c>
      <c r="W75" s="46" t="s">
        <v>266</v>
      </c>
      <c r="X75" s="46" t="s">
        <v>54</v>
      </c>
    </row>
    <row r="76" s="41" customFormat="1" spans="1:24">
      <c r="A76" s="46">
        <v>75</v>
      </c>
      <c r="B76" s="46" t="s">
        <v>146</v>
      </c>
      <c r="C76" s="47" t="s">
        <v>422</v>
      </c>
      <c r="D76" s="46" t="s">
        <v>92</v>
      </c>
      <c r="E76" s="46" t="s">
        <v>92</v>
      </c>
      <c r="F76" s="46">
        <v>5552.91</v>
      </c>
      <c r="G76" s="46">
        <v>166.59</v>
      </c>
      <c r="H76" s="46">
        <v>5386.32</v>
      </c>
      <c r="I76" s="46">
        <v>1</v>
      </c>
      <c r="J76" s="46" t="s">
        <v>54</v>
      </c>
      <c r="K76" s="46"/>
      <c r="L76" s="46" t="s">
        <v>92</v>
      </c>
      <c r="M76" s="46" t="s">
        <v>149</v>
      </c>
      <c r="N76" s="46" t="s">
        <v>359</v>
      </c>
      <c r="O76" s="47" t="s">
        <v>360</v>
      </c>
      <c r="P76" s="46" t="s">
        <v>152</v>
      </c>
      <c r="Q76" s="47" t="s">
        <v>423</v>
      </c>
      <c r="R76" s="46" t="s">
        <v>152</v>
      </c>
      <c r="S76" s="46" t="s">
        <v>38</v>
      </c>
      <c r="T76" s="46" t="s">
        <v>60</v>
      </c>
      <c r="U76" s="50" t="s">
        <v>152</v>
      </c>
      <c r="V76" s="51" t="s">
        <v>152</v>
      </c>
      <c r="W76" s="46" t="s">
        <v>266</v>
      </c>
      <c r="X76" s="46" t="s">
        <v>54</v>
      </c>
    </row>
    <row r="77" s="41" customFormat="1" spans="1:24">
      <c r="A77" s="46">
        <v>76</v>
      </c>
      <c r="B77" s="46" t="s">
        <v>146</v>
      </c>
      <c r="C77" s="47" t="s">
        <v>424</v>
      </c>
      <c r="D77" s="46" t="s">
        <v>92</v>
      </c>
      <c r="E77" s="46" t="s">
        <v>92</v>
      </c>
      <c r="F77" s="46">
        <v>1721.25</v>
      </c>
      <c r="G77" s="46">
        <v>515.43</v>
      </c>
      <c r="H77" s="46">
        <v>1205.82</v>
      </c>
      <c r="I77" s="46">
        <v>1</v>
      </c>
      <c r="J77" s="46" t="s">
        <v>54</v>
      </c>
      <c r="K77" s="46"/>
      <c r="L77" s="46" t="s">
        <v>92</v>
      </c>
      <c r="M77" s="46" t="s">
        <v>149</v>
      </c>
      <c r="N77" s="46" t="s">
        <v>373</v>
      </c>
      <c r="O77" s="47" t="s">
        <v>374</v>
      </c>
      <c r="P77" s="46" t="s">
        <v>152</v>
      </c>
      <c r="Q77" s="47" t="s">
        <v>425</v>
      </c>
      <c r="R77" s="46" t="s">
        <v>152</v>
      </c>
      <c r="S77" s="46" t="s">
        <v>38</v>
      </c>
      <c r="T77" s="46" t="s">
        <v>60</v>
      </c>
      <c r="U77" s="50" t="s">
        <v>152</v>
      </c>
      <c r="V77" s="51" t="s">
        <v>152</v>
      </c>
      <c r="W77" s="46" t="s">
        <v>266</v>
      </c>
      <c r="X77" s="46" t="s">
        <v>54</v>
      </c>
    </row>
    <row r="78" s="40" customFormat="1" spans="1:24">
      <c r="A78" s="46">
        <v>77</v>
      </c>
      <c r="B78" s="46" t="s">
        <v>146</v>
      </c>
      <c r="C78" s="47" t="s">
        <v>426</v>
      </c>
      <c r="D78" s="46" t="s">
        <v>92</v>
      </c>
      <c r="E78" s="46" t="s">
        <v>92</v>
      </c>
      <c r="F78" s="46">
        <v>3084.1</v>
      </c>
      <c r="G78" s="46">
        <v>92.52</v>
      </c>
      <c r="H78" s="46">
        <v>2991.58</v>
      </c>
      <c r="I78" s="46">
        <v>1</v>
      </c>
      <c r="J78" s="46" t="s">
        <v>54</v>
      </c>
      <c r="K78" s="46"/>
      <c r="L78" s="46" t="s">
        <v>92</v>
      </c>
      <c r="M78" s="46" t="s">
        <v>149</v>
      </c>
      <c r="N78" s="46" t="s">
        <v>157</v>
      </c>
      <c r="O78" s="47" t="s">
        <v>158</v>
      </c>
      <c r="P78" s="46" t="s">
        <v>152</v>
      </c>
      <c r="Q78" s="47" t="s">
        <v>427</v>
      </c>
      <c r="R78" s="46" t="s">
        <v>152</v>
      </c>
      <c r="S78" s="46" t="s">
        <v>38</v>
      </c>
      <c r="T78" s="46" t="s">
        <v>60</v>
      </c>
      <c r="U78" s="50" t="s">
        <v>152</v>
      </c>
      <c r="V78" s="50" t="s">
        <v>152</v>
      </c>
      <c r="W78" s="46" t="s">
        <v>266</v>
      </c>
      <c r="X78" s="46" t="s">
        <v>54</v>
      </c>
    </row>
    <row r="79" s="40" customFormat="1" spans="1:24">
      <c r="A79" s="46">
        <v>78</v>
      </c>
      <c r="B79" s="46" t="s">
        <v>146</v>
      </c>
      <c r="C79" s="47" t="s">
        <v>428</v>
      </c>
      <c r="D79" s="46" t="s">
        <v>429</v>
      </c>
      <c r="E79" s="46" t="s">
        <v>429</v>
      </c>
      <c r="F79" s="46">
        <v>3701.04</v>
      </c>
      <c r="G79" s="46">
        <v>111.03</v>
      </c>
      <c r="H79" s="46">
        <v>3590.01</v>
      </c>
      <c r="I79" s="46">
        <v>1</v>
      </c>
      <c r="J79" s="46" t="s">
        <v>101</v>
      </c>
      <c r="K79" s="46"/>
      <c r="L79" s="46" t="s">
        <v>430</v>
      </c>
      <c r="M79" s="46" t="s">
        <v>149</v>
      </c>
      <c r="N79" s="46" t="s">
        <v>431</v>
      </c>
      <c r="O79" s="47" t="s">
        <v>432</v>
      </c>
      <c r="P79" s="46" t="s">
        <v>433</v>
      </c>
      <c r="Q79" s="47" t="s">
        <v>434</v>
      </c>
      <c r="R79" s="46" t="s">
        <v>152</v>
      </c>
      <c r="S79" s="46" t="s">
        <v>24</v>
      </c>
      <c r="T79" s="46" t="s">
        <v>73</v>
      </c>
      <c r="U79" s="50">
        <v>49</v>
      </c>
      <c r="V79" s="50"/>
      <c r="W79" s="46" t="s">
        <v>154</v>
      </c>
      <c r="X79" s="46" t="s">
        <v>101</v>
      </c>
    </row>
    <row r="80" s="40" customFormat="1" spans="1:24">
      <c r="A80" s="46">
        <v>79</v>
      </c>
      <c r="B80" s="46" t="s">
        <v>258</v>
      </c>
      <c r="C80" s="47" t="s">
        <v>435</v>
      </c>
      <c r="D80" s="46" t="s">
        <v>429</v>
      </c>
      <c r="E80" s="46" t="s">
        <v>429</v>
      </c>
      <c r="F80" s="46">
        <v>10725</v>
      </c>
      <c r="G80" s="46">
        <v>321.75</v>
      </c>
      <c r="H80" s="46">
        <v>10403.25</v>
      </c>
      <c r="I80" s="46">
        <v>1</v>
      </c>
      <c r="J80" s="46" t="s">
        <v>101</v>
      </c>
      <c r="K80" s="46"/>
      <c r="L80" s="46" t="s">
        <v>430</v>
      </c>
      <c r="M80" s="46" t="s">
        <v>149</v>
      </c>
      <c r="N80" s="46" t="s">
        <v>311</v>
      </c>
      <c r="O80" s="47" t="s">
        <v>312</v>
      </c>
      <c r="P80" s="46" t="s">
        <v>433</v>
      </c>
      <c r="Q80" s="47" t="s">
        <v>436</v>
      </c>
      <c r="R80" s="46" t="s">
        <v>152</v>
      </c>
      <c r="S80" s="46" t="s">
        <v>24</v>
      </c>
      <c r="T80" s="46" t="s">
        <v>73</v>
      </c>
      <c r="U80" s="50">
        <v>16.5</v>
      </c>
      <c r="V80" s="50"/>
      <c r="W80" s="46" t="s">
        <v>154</v>
      </c>
      <c r="X80" s="46" t="s">
        <v>101</v>
      </c>
    </row>
    <row r="81" s="40" customFormat="1" spans="1:24">
      <c r="A81" s="46">
        <v>80</v>
      </c>
      <c r="B81" s="46" t="s">
        <v>258</v>
      </c>
      <c r="C81" s="47" t="s">
        <v>437</v>
      </c>
      <c r="D81" s="46" t="s">
        <v>429</v>
      </c>
      <c r="E81" s="46" t="s">
        <v>429</v>
      </c>
      <c r="F81" s="46">
        <v>6456.9</v>
      </c>
      <c r="G81" s="46">
        <v>193.71</v>
      </c>
      <c r="H81" s="46">
        <v>6263.19</v>
      </c>
      <c r="I81" s="46">
        <v>1</v>
      </c>
      <c r="J81" s="46" t="s">
        <v>101</v>
      </c>
      <c r="K81" s="46"/>
      <c r="L81" s="46" t="s">
        <v>430</v>
      </c>
      <c r="M81" s="46" t="s">
        <v>149</v>
      </c>
      <c r="N81" s="46" t="s">
        <v>438</v>
      </c>
      <c r="O81" s="47" t="s">
        <v>439</v>
      </c>
      <c r="P81" s="46" t="s">
        <v>433</v>
      </c>
      <c r="Q81" s="47" t="s">
        <v>440</v>
      </c>
      <c r="R81" s="46" t="s">
        <v>152</v>
      </c>
      <c r="S81" s="46" t="s">
        <v>24</v>
      </c>
      <c r="T81" s="46" t="s">
        <v>73</v>
      </c>
      <c r="U81" s="50">
        <v>33.5</v>
      </c>
      <c r="V81" s="50"/>
      <c r="W81" s="46" t="s">
        <v>154</v>
      </c>
      <c r="X81" s="46" t="s">
        <v>101</v>
      </c>
    </row>
    <row r="82" s="40" customFormat="1" spans="1:24">
      <c r="A82" s="46">
        <v>81</v>
      </c>
      <c r="B82" s="46" t="s">
        <v>146</v>
      </c>
      <c r="C82" s="47" t="s">
        <v>441</v>
      </c>
      <c r="D82" s="46" t="s">
        <v>429</v>
      </c>
      <c r="E82" s="46" t="s">
        <v>429</v>
      </c>
      <c r="F82" s="46">
        <v>9087.18</v>
      </c>
      <c r="G82" s="46">
        <v>272.62</v>
      </c>
      <c r="H82" s="46">
        <v>8814.56</v>
      </c>
      <c r="I82" s="46">
        <v>1</v>
      </c>
      <c r="J82" s="46" t="s">
        <v>101</v>
      </c>
      <c r="K82" s="46"/>
      <c r="L82" s="46" t="s">
        <v>442</v>
      </c>
      <c r="M82" s="46" t="s">
        <v>149</v>
      </c>
      <c r="N82" s="46" t="s">
        <v>443</v>
      </c>
      <c r="O82" s="47" t="s">
        <v>444</v>
      </c>
      <c r="P82" s="46" t="s">
        <v>445</v>
      </c>
      <c r="Q82" s="47" t="s">
        <v>446</v>
      </c>
      <c r="R82" s="46" t="s">
        <v>152</v>
      </c>
      <c r="S82" s="46" t="s">
        <v>39</v>
      </c>
      <c r="T82" s="46" t="s">
        <v>73</v>
      </c>
      <c r="U82" s="50">
        <v>12</v>
      </c>
      <c r="V82" s="50"/>
      <c r="W82" s="46" t="s">
        <v>154</v>
      </c>
      <c r="X82" s="46" t="s">
        <v>101</v>
      </c>
    </row>
    <row r="83" s="40" customFormat="1" spans="1:24">
      <c r="A83" s="46">
        <v>82</v>
      </c>
      <c r="B83" s="46" t="s">
        <v>146</v>
      </c>
      <c r="C83" s="47" t="s">
        <v>447</v>
      </c>
      <c r="D83" s="46" t="s">
        <v>429</v>
      </c>
      <c r="E83" s="46" t="s">
        <v>429</v>
      </c>
      <c r="F83" s="46">
        <v>3111.6</v>
      </c>
      <c r="G83" s="46">
        <v>93.35</v>
      </c>
      <c r="H83" s="46">
        <v>3018.25</v>
      </c>
      <c r="I83" s="46">
        <v>1</v>
      </c>
      <c r="J83" s="46" t="s">
        <v>101</v>
      </c>
      <c r="K83" s="46"/>
      <c r="L83" s="46" t="s">
        <v>442</v>
      </c>
      <c r="M83" s="46" t="s">
        <v>149</v>
      </c>
      <c r="N83" s="46" t="s">
        <v>448</v>
      </c>
      <c r="O83" s="47" t="s">
        <v>449</v>
      </c>
      <c r="P83" s="46" t="s">
        <v>450</v>
      </c>
      <c r="Q83" s="47" t="s">
        <v>451</v>
      </c>
      <c r="R83" s="46" t="s">
        <v>152</v>
      </c>
      <c r="S83" s="46" t="s">
        <v>39</v>
      </c>
      <c r="T83" s="46" t="s">
        <v>73</v>
      </c>
      <c r="U83" s="50">
        <v>6.5</v>
      </c>
      <c r="V83" s="50"/>
      <c r="W83" s="46" t="s">
        <v>154</v>
      </c>
      <c r="X83" s="46" t="s">
        <v>101</v>
      </c>
    </row>
    <row r="84" s="40" customFormat="1" spans="1:24">
      <c r="A84" s="46">
        <v>83</v>
      </c>
      <c r="B84" s="46" t="s">
        <v>146</v>
      </c>
      <c r="C84" s="47" t="s">
        <v>452</v>
      </c>
      <c r="D84" s="46" t="s">
        <v>429</v>
      </c>
      <c r="E84" s="46" t="s">
        <v>429</v>
      </c>
      <c r="F84" s="46">
        <v>8535.69</v>
      </c>
      <c r="G84" s="46">
        <v>256.07</v>
      </c>
      <c r="H84" s="46">
        <v>8279.62</v>
      </c>
      <c r="I84" s="46">
        <v>1</v>
      </c>
      <c r="J84" s="46" t="s">
        <v>101</v>
      </c>
      <c r="K84" s="46"/>
      <c r="L84" s="46" t="s">
        <v>442</v>
      </c>
      <c r="M84" s="46" t="s">
        <v>149</v>
      </c>
      <c r="N84" s="46" t="s">
        <v>359</v>
      </c>
      <c r="O84" s="47" t="s">
        <v>360</v>
      </c>
      <c r="P84" s="46" t="s">
        <v>453</v>
      </c>
      <c r="Q84" s="47" t="s">
        <v>454</v>
      </c>
      <c r="R84" s="46" t="s">
        <v>152</v>
      </c>
      <c r="S84" s="46" t="s">
        <v>39</v>
      </c>
      <c r="T84" s="46" t="s">
        <v>73</v>
      </c>
      <c r="U84" s="50">
        <v>6</v>
      </c>
      <c r="V84" s="50"/>
      <c r="W84" s="46" t="s">
        <v>154</v>
      </c>
      <c r="X84" s="46" t="s">
        <v>101</v>
      </c>
    </row>
    <row r="85" s="40" customFormat="1" spans="1:24">
      <c r="A85" s="46">
        <v>84</v>
      </c>
      <c r="B85" s="46" t="s">
        <v>146</v>
      </c>
      <c r="C85" s="47" t="s">
        <v>455</v>
      </c>
      <c r="D85" s="46" t="s">
        <v>429</v>
      </c>
      <c r="E85" s="46" t="s">
        <v>429</v>
      </c>
      <c r="F85" s="46">
        <v>7583.81</v>
      </c>
      <c r="G85" s="46">
        <v>227.51</v>
      </c>
      <c r="H85" s="46">
        <v>7356.3</v>
      </c>
      <c r="I85" s="46">
        <v>1</v>
      </c>
      <c r="J85" s="46" t="s">
        <v>101</v>
      </c>
      <c r="K85" s="46"/>
      <c r="L85" s="46" t="s">
        <v>442</v>
      </c>
      <c r="M85" s="46" t="s">
        <v>149</v>
      </c>
      <c r="N85" s="46" t="s">
        <v>456</v>
      </c>
      <c r="O85" s="47" t="s">
        <v>457</v>
      </c>
      <c r="P85" s="46" t="s">
        <v>445</v>
      </c>
      <c r="Q85" s="47" t="s">
        <v>458</v>
      </c>
      <c r="R85" s="46" t="s">
        <v>152</v>
      </c>
      <c r="S85" s="46" t="s">
        <v>39</v>
      </c>
      <c r="T85" s="46" t="s">
        <v>73</v>
      </c>
      <c r="U85" s="50">
        <v>6</v>
      </c>
      <c r="V85" s="50"/>
      <c r="W85" s="46" t="s">
        <v>154</v>
      </c>
      <c r="X85" s="46" t="s">
        <v>101</v>
      </c>
    </row>
    <row r="86" s="40" customFormat="1" spans="1:24">
      <c r="A86" s="46">
        <v>85</v>
      </c>
      <c r="B86" s="46" t="s">
        <v>146</v>
      </c>
      <c r="C86" s="47" t="s">
        <v>459</v>
      </c>
      <c r="D86" s="46" t="s">
        <v>429</v>
      </c>
      <c r="E86" s="46" t="s">
        <v>429</v>
      </c>
      <c r="F86" s="46">
        <v>3088.81</v>
      </c>
      <c r="G86" s="46">
        <v>92.66</v>
      </c>
      <c r="H86" s="46">
        <v>2996.15</v>
      </c>
      <c r="I86" s="46">
        <v>1</v>
      </c>
      <c r="J86" s="46" t="s">
        <v>101</v>
      </c>
      <c r="K86" s="46"/>
      <c r="L86" s="46" t="s">
        <v>442</v>
      </c>
      <c r="M86" s="46" t="s">
        <v>149</v>
      </c>
      <c r="N86" s="46" t="s">
        <v>460</v>
      </c>
      <c r="O86" s="47" t="s">
        <v>461</v>
      </c>
      <c r="P86" s="46" t="s">
        <v>445</v>
      </c>
      <c r="Q86" s="47" t="s">
        <v>462</v>
      </c>
      <c r="R86" s="46" t="s">
        <v>152</v>
      </c>
      <c r="S86" s="46" t="s">
        <v>39</v>
      </c>
      <c r="T86" s="46" t="s">
        <v>73</v>
      </c>
      <c r="U86" s="50">
        <v>6.5</v>
      </c>
      <c r="V86" s="50"/>
      <c r="W86" s="46" t="s">
        <v>154</v>
      </c>
      <c r="X86" s="46" t="s">
        <v>101</v>
      </c>
    </row>
    <row r="87" s="41" customFormat="1" spans="1:25">
      <c r="A87" s="53">
        <v>86</v>
      </c>
      <c r="B87" s="53" t="s">
        <v>146</v>
      </c>
      <c r="C87" s="54" t="s">
        <v>463</v>
      </c>
      <c r="D87" s="53" t="s">
        <v>429</v>
      </c>
      <c r="E87" s="53" t="s">
        <v>429</v>
      </c>
      <c r="F87" s="53">
        <v>2071.4</v>
      </c>
      <c r="G87" s="53">
        <v>62.14</v>
      </c>
      <c r="H87" s="53">
        <v>2009.26</v>
      </c>
      <c r="I87" s="53">
        <v>1</v>
      </c>
      <c r="J87" s="53" t="s">
        <v>101</v>
      </c>
      <c r="K87" s="53"/>
      <c r="L87" s="53" t="s">
        <v>464</v>
      </c>
      <c r="M87" s="53" t="s">
        <v>149</v>
      </c>
      <c r="N87" s="53" t="s">
        <v>465</v>
      </c>
      <c r="O87" s="54" t="s">
        <v>466</v>
      </c>
      <c r="P87" s="53" t="s">
        <v>445</v>
      </c>
      <c r="Q87" s="54" t="s">
        <v>467</v>
      </c>
      <c r="R87" s="53" t="s">
        <v>152</v>
      </c>
      <c r="S87" s="53" t="s">
        <v>39</v>
      </c>
      <c r="T87" s="53" t="s">
        <v>73</v>
      </c>
      <c r="U87" s="55">
        <v>14.5</v>
      </c>
      <c r="V87" s="55"/>
      <c r="W87" s="53" t="s">
        <v>154</v>
      </c>
      <c r="X87" s="53" t="s">
        <v>101</v>
      </c>
      <c r="Y87" s="41" t="s">
        <v>468</v>
      </c>
    </row>
    <row r="88" s="41" customFormat="1" spans="1:25">
      <c r="A88" s="53">
        <v>87</v>
      </c>
      <c r="B88" s="53" t="s">
        <v>146</v>
      </c>
      <c r="C88" s="54" t="s">
        <v>469</v>
      </c>
      <c r="D88" s="53" t="s">
        <v>429</v>
      </c>
      <c r="E88" s="53" t="s">
        <v>429</v>
      </c>
      <c r="F88" s="53">
        <v>2896.55</v>
      </c>
      <c r="G88" s="53">
        <v>86.89</v>
      </c>
      <c r="H88" s="53">
        <v>2809.66</v>
      </c>
      <c r="I88" s="53">
        <v>1</v>
      </c>
      <c r="J88" s="53" t="s">
        <v>101</v>
      </c>
      <c r="K88" s="53"/>
      <c r="L88" s="53" t="s">
        <v>464</v>
      </c>
      <c r="M88" s="53" t="s">
        <v>149</v>
      </c>
      <c r="N88" s="53" t="s">
        <v>470</v>
      </c>
      <c r="O88" s="54" t="s">
        <v>471</v>
      </c>
      <c r="P88" s="53" t="s">
        <v>445</v>
      </c>
      <c r="Q88" s="54" t="s">
        <v>472</v>
      </c>
      <c r="R88" s="53" t="s">
        <v>152</v>
      </c>
      <c r="S88" s="53" t="s">
        <v>39</v>
      </c>
      <c r="T88" s="53" t="s">
        <v>73</v>
      </c>
      <c r="U88" s="55">
        <v>12</v>
      </c>
      <c r="V88" s="55"/>
      <c r="W88" s="53" t="s">
        <v>154</v>
      </c>
      <c r="X88" s="53" t="s">
        <v>101</v>
      </c>
      <c r="Y88" s="41" t="s">
        <v>468</v>
      </c>
    </row>
    <row r="89" s="40" customFormat="1" spans="1:24">
      <c r="A89" s="46">
        <v>88</v>
      </c>
      <c r="B89" s="46" t="s">
        <v>146</v>
      </c>
      <c r="C89" s="47" t="s">
        <v>473</v>
      </c>
      <c r="D89" s="46" t="s">
        <v>429</v>
      </c>
      <c r="E89" s="46" t="s">
        <v>429</v>
      </c>
      <c r="F89" s="46">
        <v>9480.69</v>
      </c>
      <c r="G89" s="46">
        <v>284.42</v>
      </c>
      <c r="H89" s="46">
        <v>9196.27</v>
      </c>
      <c r="I89" s="46">
        <v>1</v>
      </c>
      <c r="J89" s="46" t="s">
        <v>101</v>
      </c>
      <c r="K89" s="46"/>
      <c r="L89" s="46" t="s">
        <v>474</v>
      </c>
      <c r="M89" s="46" t="s">
        <v>149</v>
      </c>
      <c r="N89" s="46" t="s">
        <v>475</v>
      </c>
      <c r="O89" s="47" t="s">
        <v>476</v>
      </c>
      <c r="P89" s="46" t="s">
        <v>477</v>
      </c>
      <c r="Q89" s="47" t="s">
        <v>478</v>
      </c>
      <c r="R89" s="46" t="s">
        <v>152</v>
      </c>
      <c r="S89" s="46" t="s">
        <v>47</v>
      </c>
      <c r="T89" s="46" t="s">
        <v>57</v>
      </c>
      <c r="U89" s="50"/>
      <c r="V89" s="50" t="s">
        <v>479</v>
      </c>
      <c r="W89" s="46" t="s">
        <v>266</v>
      </c>
      <c r="X89" s="46" t="s">
        <v>101</v>
      </c>
    </row>
    <row r="90" s="40" customFormat="1" spans="1:24">
      <c r="A90" s="46">
        <v>89</v>
      </c>
      <c r="B90" s="46" t="s">
        <v>146</v>
      </c>
      <c r="C90" s="47" t="s">
        <v>480</v>
      </c>
      <c r="D90" s="46" t="s">
        <v>429</v>
      </c>
      <c r="E90" s="46" t="s">
        <v>429</v>
      </c>
      <c r="F90" s="46">
        <v>5549.58</v>
      </c>
      <c r="G90" s="46">
        <v>166.49</v>
      </c>
      <c r="H90" s="46">
        <v>5383.09</v>
      </c>
      <c r="I90" s="46">
        <v>1</v>
      </c>
      <c r="J90" s="46" t="s">
        <v>101</v>
      </c>
      <c r="K90" s="46"/>
      <c r="L90" s="46" t="s">
        <v>474</v>
      </c>
      <c r="M90" s="46" t="s">
        <v>149</v>
      </c>
      <c r="N90" s="46" t="s">
        <v>481</v>
      </c>
      <c r="O90" s="47" t="s">
        <v>482</v>
      </c>
      <c r="P90" s="46" t="s">
        <v>483</v>
      </c>
      <c r="Q90" s="47" t="s">
        <v>484</v>
      </c>
      <c r="R90" s="46" t="s">
        <v>152</v>
      </c>
      <c r="S90" s="46" t="s">
        <v>47</v>
      </c>
      <c r="T90" s="46" t="s">
        <v>57</v>
      </c>
      <c r="U90" s="50"/>
      <c r="V90" s="50" t="s">
        <v>238</v>
      </c>
      <c r="W90" s="46" t="s">
        <v>266</v>
      </c>
      <c r="X90" s="46" t="s">
        <v>101</v>
      </c>
    </row>
    <row r="91" s="40" customFormat="1" spans="1:24">
      <c r="A91" s="46">
        <v>90</v>
      </c>
      <c r="B91" s="46" t="s">
        <v>146</v>
      </c>
      <c r="C91" s="47" t="s">
        <v>485</v>
      </c>
      <c r="D91" s="46" t="s">
        <v>429</v>
      </c>
      <c r="E91" s="46" t="s">
        <v>429</v>
      </c>
      <c r="F91" s="46">
        <v>5728.33</v>
      </c>
      <c r="G91" s="46">
        <v>171.85</v>
      </c>
      <c r="H91" s="46">
        <v>5556.48</v>
      </c>
      <c r="I91" s="46">
        <v>1</v>
      </c>
      <c r="J91" s="46" t="s">
        <v>101</v>
      </c>
      <c r="K91" s="46"/>
      <c r="L91" s="46" t="s">
        <v>474</v>
      </c>
      <c r="M91" s="46" t="s">
        <v>149</v>
      </c>
      <c r="N91" s="46" t="s">
        <v>486</v>
      </c>
      <c r="O91" s="47" t="s">
        <v>487</v>
      </c>
      <c r="P91" s="46" t="s">
        <v>488</v>
      </c>
      <c r="Q91" s="47" t="s">
        <v>489</v>
      </c>
      <c r="R91" s="46" t="s">
        <v>152</v>
      </c>
      <c r="S91" s="46" t="s">
        <v>47</v>
      </c>
      <c r="T91" s="46" t="s">
        <v>57</v>
      </c>
      <c r="U91" s="50"/>
      <c r="V91" s="50" t="s">
        <v>238</v>
      </c>
      <c r="W91" s="46" t="s">
        <v>266</v>
      </c>
      <c r="X91" s="46" t="s">
        <v>101</v>
      </c>
    </row>
    <row r="92" s="40" customFormat="1" spans="1:24">
      <c r="A92" s="46">
        <v>91</v>
      </c>
      <c r="B92" s="46" t="s">
        <v>146</v>
      </c>
      <c r="C92" s="47" t="s">
        <v>490</v>
      </c>
      <c r="D92" s="46" t="s">
        <v>429</v>
      </c>
      <c r="E92" s="46" t="s">
        <v>429</v>
      </c>
      <c r="F92" s="46">
        <v>4750</v>
      </c>
      <c r="G92" s="46">
        <v>142.5</v>
      </c>
      <c r="H92" s="46">
        <v>4607.5</v>
      </c>
      <c r="I92" s="46">
        <v>1</v>
      </c>
      <c r="J92" s="46" t="s">
        <v>101</v>
      </c>
      <c r="K92" s="46"/>
      <c r="L92" s="46" t="s">
        <v>474</v>
      </c>
      <c r="M92" s="46" t="s">
        <v>149</v>
      </c>
      <c r="N92" s="46" t="s">
        <v>491</v>
      </c>
      <c r="O92" s="47" t="s">
        <v>492</v>
      </c>
      <c r="P92" s="46" t="s">
        <v>493</v>
      </c>
      <c r="Q92" s="47" t="s">
        <v>494</v>
      </c>
      <c r="R92" s="46" t="s">
        <v>152</v>
      </c>
      <c r="S92" s="46" t="s">
        <v>47</v>
      </c>
      <c r="T92" s="46" t="s">
        <v>57</v>
      </c>
      <c r="U92" s="50"/>
      <c r="V92" s="50" t="s">
        <v>495</v>
      </c>
      <c r="W92" s="46" t="s">
        <v>266</v>
      </c>
      <c r="X92" s="46" t="s">
        <v>101</v>
      </c>
    </row>
    <row r="93" s="41" customFormat="1" spans="1:24">
      <c r="A93" s="46">
        <v>92</v>
      </c>
      <c r="B93" s="46" t="s">
        <v>146</v>
      </c>
      <c r="C93" s="47" t="s">
        <v>496</v>
      </c>
      <c r="D93" s="46" t="s">
        <v>429</v>
      </c>
      <c r="E93" s="46" t="s">
        <v>429</v>
      </c>
      <c r="F93" s="46">
        <v>3426.78</v>
      </c>
      <c r="G93" s="46">
        <v>102.8</v>
      </c>
      <c r="H93" s="46">
        <v>3323.98</v>
      </c>
      <c r="I93" s="46">
        <v>1</v>
      </c>
      <c r="J93" s="46" t="s">
        <v>101</v>
      </c>
      <c r="K93" s="46"/>
      <c r="L93" s="46" t="s">
        <v>474</v>
      </c>
      <c r="M93" s="46" t="s">
        <v>149</v>
      </c>
      <c r="N93" s="46" t="s">
        <v>335</v>
      </c>
      <c r="O93" s="47" t="s">
        <v>336</v>
      </c>
      <c r="P93" s="46" t="s">
        <v>477</v>
      </c>
      <c r="Q93" s="47" t="s">
        <v>497</v>
      </c>
      <c r="R93" s="46" t="s">
        <v>152</v>
      </c>
      <c r="S93" s="46" t="s">
        <v>47</v>
      </c>
      <c r="T93" s="53" t="s">
        <v>57</v>
      </c>
      <c r="U93" s="50"/>
      <c r="V93" s="50" t="s">
        <v>479</v>
      </c>
      <c r="W93" s="46" t="s">
        <v>266</v>
      </c>
      <c r="X93" s="46" t="s">
        <v>101</v>
      </c>
    </row>
    <row r="94" s="40" customFormat="1" spans="1:24">
      <c r="A94" s="46">
        <v>93</v>
      </c>
      <c r="B94" s="46" t="s">
        <v>146</v>
      </c>
      <c r="C94" s="47" t="s">
        <v>498</v>
      </c>
      <c r="D94" s="46" t="s">
        <v>429</v>
      </c>
      <c r="E94" s="46" t="s">
        <v>429</v>
      </c>
      <c r="F94" s="46">
        <v>5987.97</v>
      </c>
      <c r="G94" s="46">
        <v>179.64</v>
      </c>
      <c r="H94" s="46">
        <v>5808.33</v>
      </c>
      <c r="I94" s="46">
        <v>1</v>
      </c>
      <c r="J94" s="46" t="s">
        <v>101</v>
      </c>
      <c r="K94" s="46"/>
      <c r="L94" s="46" t="s">
        <v>474</v>
      </c>
      <c r="M94" s="46" t="s">
        <v>149</v>
      </c>
      <c r="N94" s="46" t="s">
        <v>499</v>
      </c>
      <c r="O94" s="47" t="s">
        <v>500</v>
      </c>
      <c r="P94" s="46" t="s">
        <v>477</v>
      </c>
      <c r="Q94" s="47" t="s">
        <v>501</v>
      </c>
      <c r="R94" s="46" t="s">
        <v>152</v>
      </c>
      <c r="S94" s="46" t="s">
        <v>47</v>
      </c>
      <c r="T94" s="46" t="s">
        <v>57</v>
      </c>
      <c r="U94" s="50"/>
      <c r="V94" s="50" t="s">
        <v>479</v>
      </c>
      <c r="W94" s="46" t="s">
        <v>266</v>
      </c>
      <c r="X94" s="46" t="s">
        <v>101</v>
      </c>
    </row>
    <row r="95" s="40" customFormat="1" spans="1:24">
      <c r="A95" s="46">
        <v>94</v>
      </c>
      <c r="B95" s="46" t="s">
        <v>146</v>
      </c>
      <c r="C95" s="47" t="s">
        <v>502</v>
      </c>
      <c r="D95" s="46" t="s">
        <v>429</v>
      </c>
      <c r="E95" s="46" t="s">
        <v>429</v>
      </c>
      <c r="F95" s="46">
        <v>3726.59</v>
      </c>
      <c r="G95" s="46">
        <v>111.8</v>
      </c>
      <c r="H95" s="46">
        <v>3614.79</v>
      </c>
      <c r="I95" s="46">
        <v>1</v>
      </c>
      <c r="J95" s="46" t="s">
        <v>101</v>
      </c>
      <c r="K95" s="46"/>
      <c r="L95" s="46" t="s">
        <v>474</v>
      </c>
      <c r="M95" s="46" t="s">
        <v>149</v>
      </c>
      <c r="N95" s="46" t="s">
        <v>503</v>
      </c>
      <c r="O95" s="47" t="s">
        <v>504</v>
      </c>
      <c r="P95" s="46" t="s">
        <v>505</v>
      </c>
      <c r="Q95" s="47" t="s">
        <v>506</v>
      </c>
      <c r="R95" s="46" t="s">
        <v>152</v>
      </c>
      <c r="S95" s="46" t="s">
        <v>47</v>
      </c>
      <c r="T95" s="46" t="s">
        <v>57</v>
      </c>
      <c r="U95" s="50"/>
      <c r="V95" s="50" t="s">
        <v>238</v>
      </c>
      <c r="W95" s="46" t="s">
        <v>266</v>
      </c>
      <c r="X95" s="46" t="s">
        <v>101</v>
      </c>
    </row>
    <row r="96" s="40" customFormat="1" spans="1:24">
      <c r="A96" s="46">
        <v>95</v>
      </c>
      <c r="B96" s="46" t="s">
        <v>258</v>
      </c>
      <c r="C96" s="47" t="s">
        <v>507</v>
      </c>
      <c r="D96" s="46" t="s">
        <v>429</v>
      </c>
      <c r="E96" s="46" t="s">
        <v>429</v>
      </c>
      <c r="F96" s="46">
        <v>873.67</v>
      </c>
      <c r="G96" s="46">
        <v>26.21</v>
      </c>
      <c r="H96" s="46">
        <v>847.46</v>
      </c>
      <c r="I96" s="46">
        <v>1</v>
      </c>
      <c r="J96" s="46" t="s">
        <v>101</v>
      </c>
      <c r="K96" s="46"/>
      <c r="L96" s="46" t="s">
        <v>474</v>
      </c>
      <c r="M96" s="46" t="s">
        <v>149</v>
      </c>
      <c r="N96" s="46" t="s">
        <v>508</v>
      </c>
      <c r="O96" s="47" t="s">
        <v>509</v>
      </c>
      <c r="P96" s="46" t="s">
        <v>510</v>
      </c>
      <c r="Q96" s="47" t="s">
        <v>511</v>
      </c>
      <c r="R96" s="46" t="s">
        <v>152</v>
      </c>
      <c r="S96" s="46" t="s">
        <v>47</v>
      </c>
      <c r="T96" s="46" t="s">
        <v>57</v>
      </c>
      <c r="U96" s="50"/>
      <c r="V96" s="50" t="s">
        <v>512</v>
      </c>
      <c r="W96" s="46" t="s">
        <v>266</v>
      </c>
      <c r="X96" s="46" t="s">
        <v>101</v>
      </c>
    </row>
    <row r="97" s="40" customFormat="1" spans="1:24">
      <c r="A97" s="46">
        <v>96</v>
      </c>
      <c r="B97" s="46" t="s">
        <v>146</v>
      </c>
      <c r="C97" s="47" t="s">
        <v>513</v>
      </c>
      <c r="D97" s="46" t="s">
        <v>429</v>
      </c>
      <c r="E97" s="46" t="s">
        <v>429</v>
      </c>
      <c r="F97" s="46">
        <v>6651.19</v>
      </c>
      <c r="G97" s="46">
        <v>199.54</v>
      </c>
      <c r="H97" s="46">
        <v>6451.65</v>
      </c>
      <c r="I97" s="46">
        <v>1</v>
      </c>
      <c r="J97" s="46" t="s">
        <v>101</v>
      </c>
      <c r="K97" s="46"/>
      <c r="L97" s="46" t="s">
        <v>474</v>
      </c>
      <c r="M97" s="46" t="s">
        <v>149</v>
      </c>
      <c r="N97" s="46" t="s">
        <v>514</v>
      </c>
      <c r="O97" s="47" t="s">
        <v>515</v>
      </c>
      <c r="P97" s="46" t="s">
        <v>516</v>
      </c>
      <c r="Q97" s="47" t="s">
        <v>517</v>
      </c>
      <c r="R97" s="46" t="s">
        <v>152</v>
      </c>
      <c r="S97" s="46" t="s">
        <v>47</v>
      </c>
      <c r="T97" s="46" t="s">
        <v>57</v>
      </c>
      <c r="U97" s="50"/>
      <c r="V97" s="50" t="s">
        <v>479</v>
      </c>
      <c r="W97" s="46" t="s">
        <v>266</v>
      </c>
      <c r="X97" s="46" t="s">
        <v>101</v>
      </c>
    </row>
    <row r="98" s="40" customFormat="1" spans="1:24">
      <c r="A98" s="46">
        <v>97</v>
      </c>
      <c r="B98" s="46" t="s">
        <v>146</v>
      </c>
      <c r="C98" s="47" t="s">
        <v>518</v>
      </c>
      <c r="D98" s="46" t="s">
        <v>429</v>
      </c>
      <c r="E98" s="46" t="s">
        <v>429</v>
      </c>
      <c r="F98" s="46">
        <v>1109.97</v>
      </c>
      <c r="G98" s="46">
        <v>33.3</v>
      </c>
      <c r="H98" s="46">
        <v>1076.67</v>
      </c>
      <c r="I98" s="46">
        <v>1</v>
      </c>
      <c r="J98" s="46" t="s">
        <v>101</v>
      </c>
      <c r="K98" s="46"/>
      <c r="L98" s="46" t="s">
        <v>474</v>
      </c>
      <c r="M98" s="46" t="s">
        <v>149</v>
      </c>
      <c r="N98" s="46" t="s">
        <v>519</v>
      </c>
      <c r="O98" s="47" t="s">
        <v>520</v>
      </c>
      <c r="P98" s="46" t="s">
        <v>521</v>
      </c>
      <c r="Q98" s="47" t="s">
        <v>522</v>
      </c>
      <c r="R98" s="46" t="s">
        <v>152</v>
      </c>
      <c r="S98" s="46" t="s">
        <v>47</v>
      </c>
      <c r="T98" s="46" t="s">
        <v>57</v>
      </c>
      <c r="U98" s="50"/>
      <c r="V98" s="50" t="s">
        <v>238</v>
      </c>
      <c r="W98" s="46" t="s">
        <v>266</v>
      </c>
      <c r="X98" s="46" t="s">
        <v>101</v>
      </c>
    </row>
    <row r="99" s="40" customFormat="1" spans="1:24">
      <c r="A99" s="46">
        <v>98</v>
      </c>
      <c r="B99" s="46" t="s">
        <v>146</v>
      </c>
      <c r="C99" s="47" t="s">
        <v>523</v>
      </c>
      <c r="D99" s="46" t="s">
        <v>429</v>
      </c>
      <c r="E99" s="46" t="s">
        <v>429</v>
      </c>
      <c r="F99" s="46">
        <v>3973.8</v>
      </c>
      <c r="G99" s="46">
        <v>119.21</v>
      </c>
      <c r="H99" s="46">
        <v>3854.59</v>
      </c>
      <c r="I99" s="46">
        <v>1</v>
      </c>
      <c r="J99" s="46" t="s">
        <v>101</v>
      </c>
      <c r="K99" s="46"/>
      <c r="L99" s="46" t="s">
        <v>474</v>
      </c>
      <c r="M99" s="46" t="s">
        <v>149</v>
      </c>
      <c r="N99" s="46" t="s">
        <v>524</v>
      </c>
      <c r="O99" s="47" t="s">
        <v>525</v>
      </c>
      <c r="P99" s="46" t="s">
        <v>526</v>
      </c>
      <c r="Q99" s="47" t="s">
        <v>527</v>
      </c>
      <c r="R99" s="46" t="s">
        <v>152</v>
      </c>
      <c r="S99" s="46" t="s">
        <v>47</v>
      </c>
      <c r="T99" s="46" t="s">
        <v>57</v>
      </c>
      <c r="U99" s="50"/>
      <c r="V99" s="50" t="s">
        <v>512</v>
      </c>
      <c r="W99" s="46" t="s">
        <v>266</v>
      </c>
      <c r="X99" s="46" t="s">
        <v>101</v>
      </c>
    </row>
    <row r="100" s="40" customFormat="1" spans="1:24">
      <c r="A100" s="46">
        <v>99</v>
      </c>
      <c r="B100" s="46" t="s">
        <v>146</v>
      </c>
      <c r="C100" s="47" t="s">
        <v>528</v>
      </c>
      <c r="D100" s="46" t="s">
        <v>429</v>
      </c>
      <c r="E100" s="46" t="s">
        <v>429</v>
      </c>
      <c r="F100" s="46">
        <v>417.86</v>
      </c>
      <c r="G100" s="46">
        <v>12.54</v>
      </c>
      <c r="H100" s="46">
        <v>405.32</v>
      </c>
      <c r="I100" s="46">
        <v>1</v>
      </c>
      <c r="J100" s="46" t="s">
        <v>101</v>
      </c>
      <c r="K100" s="46"/>
      <c r="L100" s="46" t="s">
        <v>474</v>
      </c>
      <c r="M100" s="46" t="s">
        <v>149</v>
      </c>
      <c r="N100" s="46" t="s">
        <v>529</v>
      </c>
      <c r="O100" s="47" t="s">
        <v>530</v>
      </c>
      <c r="P100" s="46" t="s">
        <v>521</v>
      </c>
      <c r="Q100" s="47" t="s">
        <v>531</v>
      </c>
      <c r="R100" s="46" t="s">
        <v>152</v>
      </c>
      <c r="S100" s="46" t="s">
        <v>47</v>
      </c>
      <c r="T100" s="46" t="s">
        <v>57</v>
      </c>
      <c r="U100" s="50"/>
      <c r="V100" s="50" t="s">
        <v>238</v>
      </c>
      <c r="W100" s="46" t="s">
        <v>266</v>
      </c>
      <c r="X100" s="46" t="s">
        <v>101</v>
      </c>
    </row>
    <row r="101" s="40" customFormat="1" spans="1:24">
      <c r="A101" s="46">
        <v>100</v>
      </c>
      <c r="B101" s="46" t="s">
        <v>146</v>
      </c>
      <c r="C101" s="47" t="s">
        <v>532</v>
      </c>
      <c r="D101" s="46" t="s">
        <v>429</v>
      </c>
      <c r="E101" s="46" t="s">
        <v>429</v>
      </c>
      <c r="F101" s="46">
        <v>13204.79</v>
      </c>
      <c r="G101" s="46">
        <v>396.14</v>
      </c>
      <c r="H101" s="46">
        <v>12808.65</v>
      </c>
      <c r="I101" s="46">
        <v>1</v>
      </c>
      <c r="J101" s="46" t="s">
        <v>101</v>
      </c>
      <c r="K101" s="46"/>
      <c r="L101" s="46" t="s">
        <v>474</v>
      </c>
      <c r="M101" s="46" t="s">
        <v>149</v>
      </c>
      <c r="N101" s="46" t="s">
        <v>157</v>
      </c>
      <c r="O101" s="47" t="s">
        <v>158</v>
      </c>
      <c r="P101" s="46" t="s">
        <v>533</v>
      </c>
      <c r="Q101" s="47" t="s">
        <v>534</v>
      </c>
      <c r="R101" s="46" t="s">
        <v>152</v>
      </c>
      <c r="S101" s="46" t="s">
        <v>47</v>
      </c>
      <c r="T101" s="46" t="s">
        <v>57</v>
      </c>
      <c r="U101" s="50"/>
      <c r="V101" s="50" t="s">
        <v>495</v>
      </c>
      <c r="W101" s="46" t="s">
        <v>266</v>
      </c>
      <c r="X101" s="46" t="s">
        <v>101</v>
      </c>
    </row>
    <row r="102" s="40" customFormat="1" spans="1:24">
      <c r="A102" s="46">
        <v>101</v>
      </c>
      <c r="B102" s="46" t="s">
        <v>146</v>
      </c>
      <c r="C102" s="47" t="s">
        <v>535</v>
      </c>
      <c r="D102" s="46" t="s">
        <v>429</v>
      </c>
      <c r="E102" s="46" t="s">
        <v>429</v>
      </c>
      <c r="F102" s="46">
        <v>5025.88</v>
      </c>
      <c r="G102" s="46">
        <v>150.78</v>
      </c>
      <c r="H102" s="46">
        <v>4875.1</v>
      </c>
      <c r="I102" s="46">
        <v>1</v>
      </c>
      <c r="J102" s="46" t="s">
        <v>101</v>
      </c>
      <c r="K102" s="46"/>
      <c r="L102" s="46" t="s">
        <v>474</v>
      </c>
      <c r="M102" s="46" t="s">
        <v>149</v>
      </c>
      <c r="N102" s="46" t="s">
        <v>202</v>
      </c>
      <c r="O102" s="47" t="s">
        <v>203</v>
      </c>
      <c r="P102" s="46" t="s">
        <v>536</v>
      </c>
      <c r="Q102" s="47" t="s">
        <v>537</v>
      </c>
      <c r="R102" s="46" t="s">
        <v>152</v>
      </c>
      <c r="S102" s="46" t="s">
        <v>47</v>
      </c>
      <c r="T102" s="46" t="s">
        <v>57</v>
      </c>
      <c r="U102" s="50"/>
      <c r="V102" s="50" t="s">
        <v>257</v>
      </c>
      <c r="W102" s="46" t="s">
        <v>266</v>
      </c>
      <c r="X102" s="46" t="s">
        <v>101</v>
      </c>
    </row>
    <row r="103" s="40" customFormat="1" spans="1:24">
      <c r="A103" s="46">
        <v>102</v>
      </c>
      <c r="B103" s="46" t="s">
        <v>146</v>
      </c>
      <c r="C103" s="47" t="s">
        <v>538</v>
      </c>
      <c r="D103" s="46" t="s">
        <v>539</v>
      </c>
      <c r="E103" s="46" t="s">
        <v>539</v>
      </c>
      <c r="F103" s="46">
        <v>128.75</v>
      </c>
      <c r="G103" s="46">
        <v>3.86</v>
      </c>
      <c r="H103" s="46">
        <v>124.89</v>
      </c>
      <c r="I103" s="46">
        <v>1</v>
      </c>
      <c r="J103" s="46" t="s">
        <v>51</v>
      </c>
      <c r="K103" s="46"/>
      <c r="L103" s="46" t="s">
        <v>540</v>
      </c>
      <c r="M103" s="46" t="s">
        <v>149</v>
      </c>
      <c r="N103" s="46" t="s">
        <v>541</v>
      </c>
      <c r="O103" s="47" t="s">
        <v>542</v>
      </c>
      <c r="P103" s="46" t="s">
        <v>543</v>
      </c>
      <c r="Q103" s="47" t="s">
        <v>544</v>
      </c>
      <c r="R103" s="46" t="s">
        <v>152</v>
      </c>
      <c r="S103" s="46" t="s">
        <v>56</v>
      </c>
      <c r="T103" s="46" t="s">
        <v>48</v>
      </c>
      <c r="U103" s="50" t="s">
        <v>152</v>
      </c>
      <c r="V103" s="50"/>
      <c r="W103" s="46" t="s">
        <v>266</v>
      </c>
      <c r="X103" s="46" t="s">
        <v>51</v>
      </c>
    </row>
    <row r="104" s="40" customFormat="1" spans="1:24">
      <c r="A104" s="46">
        <v>103</v>
      </c>
      <c r="B104" s="46" t="s">
        <v>146</v>
      </c>
      <c r="C104" s="47" t="s">
        <v>545</v>
      </c>
      <c r="D104" s="46" t="s">
        <v>539</v>
      </c>
      <c r="E104" s="46" t="s">
        <v>539</v>
      </c>
      <c r="F104" s="46">
        <v>7698.83</v>
      </c>
      <c r="G104" s="46">
        <v>645.86</v>
      </c>
      <c r="H104" s="46">
        <v>7052.97</v>
      </c>
      <c r="I104" s="46">
        <v>1</v>
      </c>
      <c r="J104" s="46" t="s">
        <v>51</v>
      </c>
      <c r="K104" s="46"/>
      <c r="L104" s="46" t="s">
        <v>546</v>
      </c>
      <c r="M104" s="46" t="s">
        <v>149</v>
      </c>
      <c r="N104" s="46" t="s">
        <v>547</v>
      </c>
      <c r="O104" s="47" t="s">
        <v>548</v>
      </c>
      <c r="P104" s="46" t="s">
        <v>549</v>
      </c>
      <c r="Q104" s="47" t="s">
        <v>550</v>
      </c>
      <c r="R104" s="46" t="s">
        <v>152</v>
      </c>
      <c r="S104" s="46" t="s">
        <v>53</v>
      </c>
      <c r="T104" s="46" t="s">
        <v>48</v>
      </c>
      <c r="U104" s="50" t="s">
        <v>152</v>
      </c>
      <c r="V104" s="50"/>
      <c r="W104" s="46" t="s">
        <v>266</v>
      </c>
      <c r="X104" s="46" t="s">
        <v>51</v>
      </c>
    </row>
    <row r="105" s="40" customFormat="1" spans="1:24">
      <c r="A105" s="46">
        <v>104</v>
      </c>
      <c r="B105" s="46" t="s">
        <v>146</v>
      </c>
      <c r="C105" s="47" t="s">
        <v>551</v>
      </c>
      <c r="D105" s="46" t="s">
        <v>539</v>
      </c>
      <c r="E105" s="46" t="s">
        <v>539</v>
      </c>
      <c r="F105" s="46">
        <v>3296</v>
      </c>
      <c r="G105" s="46">
        <v>98.88</v>
      </c>
      <c r="H105" s="46">
        <v>3197.12</v>
      </c>
      <c r="I105" s="46">
        <v>1</v>
      </c>
      <c r="J105" s="46" t="s">
        <v>51</v>
      </c>
      <c r="K105" s="46"/>
      <c r="L105" s="46" t="s">
        <v>546</v>
      </c>
      <c r="M105" s="46" t="s">
        <v>149</v>
      </c>
      <c r="N105" s="46" t="s">
        <v>202</v>
      </c>
      <c r="O105" s="47" t="s">
        <v>203</v>
      </c>
      <c r="P105" s="46" t="s">
        <v>552</v>
      </c>
      <c r="Q105" s="47" t="s">
        <v>553</v>
      </c>
      <c r="R105" s="46" t="s">
        <v>152</v>
      </c>
      <c r="S105" s="46" t="s">
        <v>53</v>
      </c>
      <c r="T105" s="46" t="s">
        <v>48</v>
      </c>
      <c r="U105" s="50" t="s">
        <v>152</v>
      </c>
      <c r="V105" s="50"/>
      <c r="W105" s="46" t="s">
        <v>266</v>
      </c>
      <c r="X105" s="46" t="s">
        <v>51</v>
      </c>
    </row>
    <row r="106" s="40" customFormat="1" spans="1:24">
      <c r="A106" s="46">
        <v>105</v>
      </c>
      <c r="B106" s="46" t="s">
        <v>146</v>
      </c>
      <c r="C106" s="47" t="s">
        <v>554</v>
      </c>
      <c r="D106" s="46" t="s">
        <v>539</v>
      </c>
      <c r="E106" s="46" t="s">
        <v>539</v>
      </c>
      <c r="F106" s="46">
        <v>7135.17</v>
      </c>
      <c r="G106" s="46">
        <v>214.06</v>
      </c>
      <c r="H106" s="46">
        <v>6921.11</v>
      </c>
      <c r="I106" s="46">
        <v>1</v>
      </c>
      <c r="J106" s="46" t="s">
        <v>51</v>
      </c>
      <c r="K106" s="46"/>
      <c r="L106" s="46" t="s">
        <v>546</v>
      </c>
      <c r="M106" s="46" t="s">
        <v>149</v>
      </c>
      <c r="N106" s="46" t="s">
        <v>202</v>
      </c>
      <c r="O106" s="47" t="s">
        <v>203</v>
      </c>
      <c r="P106" s="46" t="s">
        <v>552</v>
      </c>
      <c r="Q106" s="47" t="s">
        <v>555</v>
      </c>
      <c r="R106" s="46" t="s">
        <v>152</v>
      </c>
      <c r="S106" s="46" t="s">
        <v>53</v>
      </c>
      <c r="T106" s="46" t="s">
        <v>48</v>
      </c>
      <c r="U106" s="50" t="s">
        <v>152</v>
      </c>
      <c r="V106" s="50"/>
      <c r="W106" s="46" t="s">
        <v>266</v>
      </c>
      <c r="X106" s="46" t="s">
        <v>51</v>
      </c>
    </row>
    <row r="107" s="40" customFormat="1" spans="1:24">
      <c r="A107" s="46">
        <v>106</v>
      </c>
      <c r="B107" s="46" t="s">
        <v>146</v>
      </c>
      <c r="C107" s="47" t="s">
        <v>556</v>
      </c>
      <c r="D107" s="46" t="s">
        <v>539</v>
      </c>
      <c r="E107" s="46" t="s">
        <v>539</v>
      </c>
      <c r="F107" s="46">
        <v>1350</v>
      </c>
      <c r="G107" s="46">
        <v>40.5</v>
      </c>
      <c r="H107" s="46">
        <v>1309.5</v>
      </c>
      <c r="I107" s="46">
        <v>1</v>
      </c>
      <c r="J107" s="46" t="s">
        <v>51</v>
      </c>
      <c r="K107" s="46"/>
      <c r="L107" s="46" t="s">
        <v>546</v>
      </c>
      <c r="M107" s="46" t="s">
        <v>149</v>
      </c>
      <c r="N107" s="46" t="s">
        <v>557</v>
      </c>
      <c r="O107" s="47" t="s">
        <v>558</v>
      </c>
      <c r="P107" s="46" t="s">
        <v>543</v>
      </c>
      <c r="Q107" s="47" t="s">
        <v>559</v>
      </c>
      <c r="R107" s="46" t="s">
        <v>152</v>
      </c>
      <c r="S107" s="46" t="s">
        <v>53</v>
      </c>
      <c r="T107" s="46" t="s">
        <v>48</v>
      </c>
      <c r="U107" s="50" t="s">
        <v>152</v>
      </c>
      <c r="V107" s="50"/>
      <c r="W107" s="46" t="s">
        <v>266</v>
      </c>
      <c r="X107" s="46" t="s">
        <v>51</v>
      </c>
    </row>
    <row r="108" s="40" customFormat="1" spans="1:24">
      <c r="A108" s="46">
        <v>107</v>
      </c>
      <c r="B108" s="46" t="s">
        <v>146</v>
      </c>
      <c r="C108" s="47" t="s">
        <v>560</v>
      </c>
      <c r="D108" s="46" t="s">
        <v>539</v>
      </c>
      <c r="E108" s="46" t="s">
        <v>539</v>
      </c>
      <c r="F108" s="46">
        <v>1728</v>
      </c>
      <c r="G108" s="46">
        <v>51.84</v>
      </c>
      <c r="H108" s="46">
        <v>1676.16</v>
      </c>
      <c r="I108" s="46">
        <v>1</v>
      </c>
      <c r="J108" s="46" t="s">
        <v>51</v>
      </c>
      <c r="K108" s="46"/>
      <c r="L108" s="46" t="s">
        <v>546</v>
      </c>
      <c r="M108" s="46" t="s">
        <v>149</v>
      </c>
      <c r="N108" s="46" t="s">
        <v>561</v>
      </c>
      <c r="O108" s="47" t="s">
        <v>562</v>
      </c>
      <c r="P108" s="46" t="s">
        <v>543</v>
      </c>
      <c r="Q108" s="47" t="s">
        <v>563</v>
      </c>
      <c r="R108" s="46" t="s">
        <v>152</v>
      </c>
      <c r="S108" s="46" t="s">
        <v>53</v>
      </c>
      <c r="T108" s="46" t="s">
        <v>48</v>
      </c>
      <c r="U108" s="50" t="s">
        <v>152</v>
      </c>
      <c r="V108" s="50"/>
      <c r="W108" s="46" t="s">
        <v>266</v>
      </c>
      <c r="X108" s="46" t="s">
        <v>51</v>
      </c>
    </row>
    <row r="109" s="40" customFormat="1" spans="1:24">
      <c r="A109" s="46">
        <v>108</v>
      </c>
      <c r="B109" s="46" t="s">
        <v>146</v>
      </c>
      <c r="C109" s="47" t="s">
        <v>564</v>
      </c>
      <c r="D109" s="46" t="s">
        <v>539</v>
      </c>
      <c r="E109" s="46" t="s">
        <v>539</v>
      </c>
      <c r="F109" s="46">
        <v>6918.47</v>
      </c>
      <c r="G109" s="46">
        <v>207.55</v>
      </c>
      <c r="H109" s="46">
        <v>6710.92</v>
      </c>
      <c r="I109" s="46">
        <v>1</v>
      </c>
      <c r="J109" s="46" t="s">
        <v>51</v>
      </c>
      <c r="K109" s="46"/>
      <c r="L109" s="46" t="s">
        <v>546</v>
      </c>
      <c r="M109" s="46" t="s">
        <v>149</v>
      </c>
      <c r="N109" s="46" t="s">
        <v>565</v>
      </c>
      <c r="O109" s="47" t="s">
        <v>566</v>
      </c>
      <c r="P109" s="46" t="s">
        <v>543</v>
      </c>
      <c r="Q109" s="47" t="s">
        <v>567</v>
      </c>
      <c r="R109" s="46" t="s">
        <v>152</v>
      </c>
      <c r="S109" s="46" t="s">
        <v>53</v>
      </c>
      <c r="T109" s="46" t="s">
        <v>48</v>
      </c>
      <c r="U109" s="50" t="s">
        <v>152</v>
      </c>
      <c r="V109" s="50"/>
      <c r="W109" s="46" t="s">
        <v>266</v>
      </c>
      <c r="X109" s="46" t="s">
        <v>51</v>
      </c>
    </row>
    <row r="110" s="40" customFormat="1" spans="1:24">
      <c r="A110" s="46">
        <v>109</v>
      </c>
      <c r="B110" s="46" t="s">
        <v>146</v>
      </c>
      <c r="C110" s="47" t="s">
        <v>568</v>
      </c>
      <c r="D110" s="46" t="s">
        <v>539</v>
      </c>
      <c r="E110" s="46" t="s">
        <v>539</v>
      </c>
      <c r="F110" s="46">
        <v>6012.05</v>
      </c>
      <c r="G110" s="46">
        <v>180.36</v>
      </c>
      <c r="H110" s="46">
        <v>5831.69</v>
      </c>
      <c r="I110" s="46">
        <v>1</v>
      </c>
      <c r="J110" s="46" t="s">
        <v>51</v>
      </c>
      <c r="K110" s="46"/>
      <c r="L110" s="46" t="s">
        <v>546</v>
      </c>
      <c r="M110" s="46" t="s">
        <v>149</v>
      </c>
      <c r="N110" s="46" t="s">
        <v>569</v>
      </c>
      <c r="O110" s="47" t="s">
        <v>570</v>
      </c>
      <c r="P110" s="46" t="s">
        <v>543</v>
      </c>
      <c r="Q110" s="47" t="s">
        <v>571</v>
      </c>
      <c r="R110" s="46" t="s">
        <v>152</v>
      </c>
      <c r="S110" s="46" t="s">
        <v>53</v>
      </c>
      <c r="T110" s="46" t="s">
        <v>48</v>
      </c>
      <c r="U110" s="50" t="s">
        <v>152</v>
      </c>
      <c r="V110" s="50"/>
      <c r="W110" s="46" t="s">
        <v>266</v>
      </c>
      <c r="X110" s="46" t="s">
        <v>51</v>
      </c>
    </row>
    <row r="111" s="40" customFormat="1" spans="1:24">
      <c r="A111" s="46">
        <v>110</v>
      </c>
      <c r="B111" s="46" t="s">
        <v>146</v>
      </c>
      <c r="C111" s="47" t="s">
        <v>572</v>
      </c>
      <c r="D111" s="46" t="s">
        <v>539</v>
      </c>
      <c r="E111" s="46" t="s">
        <v>539</v>
      </c>
      <c r="F111" s="46">
        <v>864</v>
      </c>
      <c r="G111" s="46">
        <v>25.92</v>
      </c>
      <c r="H111" s="46">
        <v>838.08</v>
      </c>
      <c r="I111" s="46">
        <v>1</v>
      </c>
      <c r="J111" s="46" t="s">
        <v>51</v>
      </c>
      <c r="K111" s="46"/>
      <c r="L111" s="46" t="s">
        <v>546</v>
      </c>
      <c r="M111" s="46" t="s">
        <v>149</v>
      </c>
      <c r="N111" s="46" t="s">
        <v>573</v>
      </c>
      <c r="O111" s="47" t="s">
        <v>574</v>
      </c>
      <c r="P111" s="46" t="s">
        <v>543</v>
      </c>
      <c r="Q111" s="47" t="s">
        <v>575</v>
      </c>
      <c r="R111" s="46" t="s">
        <v>152</v>
      </c>
      <c r="S111" s="46" t="s">
        <v>53</v>
      </c>
      <c r="T111" s="46" t="s">
        <v>48</v>
      </c>
      <c r="U111" s="50" t="s">
        <v>152</v>
      </c>
      <c r="V111" s="50"/>
      <c r="W111" s="46" t="s">
        <v>266</v>
      </c>
      <c r="X111" s="46" t="s">
        <v>51</v>
      </c>
    </row>
    <row r="112" s="40" customFormat="1" spans="1:24">
      <c r="A112" s="46">
        <v>111</v>
      </c>
      <c r="B112" s="46" t="s">
        <v>146</v>
      </c>
      <c r="C112" s="47" t="s">
        <v>576</v>
      </c>
      <c r="D112" s="46" t="s">
        <v>539</v>
      </c>
      <c r="E112" s="46" t="s">
        <v>539</v>
      </c>
      <c r="F112" s="46">
        <v>257.5</v>
      </c>
      <c r="G112" s="46">
        <v>7.73</v>
      </c>
      <c r="H112" s="46">
        <v>249.77</v>
      </c>
      <c r="I112" s="46">
        <v>1</v>
      </c>
      <c r="J112" s="46" t="s">
        <v>51</v>
      </c>
      <c r="K112" s="46"/>
      <c r="L112" s="46" t="s">
        <v>546</v>
      </c>
      <c r="M112" s="46" t="s">
        <v>149</v>
      </c>
      <c r="N112" s="46" t="s">
        <v>577</v>
      </c>
      <c r="O112" s="47" t="s">
        <v>578</v>
      </c>
      <c r="P112" s="46" t="s">
        <v>543</v>
      </c>
      <c r="Q112" s="47" t="s">
        <v>579</v>
      </c>
      <c r="R112" s="46" t="s">
        <v>152</v>
      </c>
      <c r="S112" s="46" t="s">
        <v>53</v>
      </c>
      <c r="T112" s="46" t="s">
        <v>48</v>
      </c>
      <c r="U112" s="50" t="s">
        <v>152</v>
      </c>
      <c r="V112" s="50"/>
      <c r="W112" s="46" t="s">
        <v>266</v>
      </c>
      <c r="X112" s="46" t="s">
        <v>51</v>
      </c>
    </row>
    <row r="113" s="40" customFormat="1" spans="1:24">
      <c r="A113" s="46">
        <v>112</v>
      </c>
      <c r="B113" s="46" t="s">
        <v>146</v>
      </c>
      <c r="C113" s="47" t="s">
        <v>580</v>
      </c>
      <c r="D113" s="46" t="s">
        <v>539</v>
      </c>
      <c r="E113" s="46" t="s">
        <v>539</v>
      </c>
      <c r="F113" s="46">
        <v>864</v>
      </c>
      <c r="G113" s="46">
        <v>25.92</v>
      </c>
      <c r="H113" s="46">
        <v>838.08</v>
      </c>
      <c r="I113" s="46">
        <v>1</v>
      </c>
      <c r="J113" s="46" t="s">
        <v>51</v>
      </c>
      <c r="K113" s="46"/>
      <c r="L113" s="46" t="s">
        <v>546</v>
      </c>
      <c r="M113" s="46" t="s">
        <v>149</v>
      </c>
      <c r="N113" s="46" t="s">
        <v>581</v>
      </c>
      <c r="O113" s="47" t="s">
        <v>582</v>
      </c>
      <c r="P113" s="46" t="s">
        <v>543</v>
      </c>
      <c r="Q113" s="47" t="s">
        <v>583</v>
      </c>
      <c r="R113" s="46" t="s">
        <v>152</v>
      </c>
      <c r="S113" s="46" t="s">
        <v>53</v>
      </c>
      <c r="T113" s="46" t="s">
        <v>48</v>
      </c>
      <c r="U113" s="50" t="s">
        <v>152</v>
      </c>
      <c r="V113" s="50"/>
      <c r="W113" s="46" t="s">
        <v>266</v>
      </c>
      <c r="X113" s="46" t="s">
        <v>51</v>
      </c>
    </row>
    <row r="114" s="41" customFormat="1" spans="1:24">
      <c r="A114" s="46">
        <v>113</v>
      </c>
      <c r="B114" s="46" t="s">
        <v>146</v>
      </c>
      <c r="C114" s="47" t="s">
        <v>584</v>
      </c>
      <c r="D114" s="46" t="s">
        <v>539</v>
      </c>
      <c r="E114" s="46" t="s">
        <v>539</v>
      </c>
      <c r="F114" s="46">
        <v>4625.9</v>
      </c>
      <c r="G114" s="46">
        <v>138.78</v>
      </c>
      <c r="H114" s="46">
        <v>4487.12</v>
      </c>
      <c r="I114" s="46">
        <v>1</v>
      </c>
      <c r="J114" s="46" t="s">
        <v>51</v>
      </c>
      <c r="K114" s="46"/>
      <c r="L114" s="46" t="s">
        <v>546</v>
      </c>
      <c r="M114" s="46" t="s">
        <v>149</v>
      </c>
      <c r="N114" s="46" t="s">
        <v>585</v>
      </c>
      <c r="O114" s="47" t="s">
        <v>586</v>
      </c>
      <c r="P114" s="46" t="s">
        <v>543</v>
      </c>
      <c r="Q114" s="47" t="s">
        <v>587</v>
      </c>
      <c r="R114" s="46" t="s">
        <v>152</v>
      </c>
      <c r="S114" s="46" t="s">
        <v>53</v>
      </c>
      <c r="T114" s="53" t="s">
        <v>48</v>
      </c>
      <c r="U114" s="50" t="s">
        <v>152</v>
      </c>
      <c r="V114" s="50"/>
      <c r="W114" s="46" t="s">
        <v>266</v>
      </c>
      <c r="X114" s="46" t="s">
        <v>51</v>
      </c>
    </row>
    <row r="115" s="40" customFormat="1" spans="1:24">
      <c r="A115" s="46">
        <v>114</v>
      </c>
      <c r="B115" s="46" t="s">
        <v>146</v>
      </c>
      <c r="C115" s="47" t="s">
        <v>588</v>
      </c>
      <c r="D115" s="46" t="s">
        <v>539</v>
      </c>
      <c r="E115" s="46" t="s">
        <v>539</v>
      </c>
      <c r="F115" s="46">
        <v>10896.11</v>
      </c>
      <c r="G115" s="46">
        <v>326.88</v>
      </c>
      <c r="H115" s="46">
        <v>10569.23</v>
      </c>
      <c r="I115" s="46">
        <v>1</v>
      </c>
      <c r="J115" s="46" t="s">
        <v>51</v>
      </c>
      <c r="K115" s="46"/>
      <c r="L115" s="46" t="s">
        <v>546</v>
      </c>
      <c r="M115" s="46" t="s">
        <v>149</v>
      </c>
      <c r="N115" s="46" t="s">
        <v>589</v>
      </c>
      <c r="O115" s="47" t="s">
        <v>590</v>
      </c>
      <c r="P115" s="46" t="s">
        <v>543</v>
      </c>
      <c r="Q115" s="47" t="s">
        <v>591</v>
      </c>
      <c r="R115" s="46" t="s">
        <v>152</v>
      </c>
      <c r="S115" s="46" t="s">
        <v>53</v>
      </c>
      <c r="T115" s="46" t="s">
        <v>48</v>
      </c>
      <c r="U115" s="50" t="s">
        <v>152</v>
      </c>
      <c r="V115" s="51"/>
      <c r="W115" s="46" t="s">
        <v>266</v>
      </c>
      <c r="X115" s="46" t="s">
        <v>51</v>
      </c>
    </row>
    <row r="116" s="40" customFormat="1" spans="1:24">
      <c r="A116" s="46">
        <v>115</v>
      </c>
      <c r="B116" s="46" t="s">
        <v>146</v>
      </c>
      <c r="C116" s="47" t="s">
        <v>592</v>
      </c>
      <c r="D116" s="46" t="s">
        <v>34</v>
      </c>
      <c r="E116" s="46" t="s">
        <v>34</v>
      </c>
      <c r="F116" s="46">
        <v>462.86</v>
      </c>
      <c r="G116" s="46">
        <v>51.3</v>
      </c>
      <c r="H116" s="46">
        <v>411.56</v>
      </c>
      <c r="I116" s="46">
        <v>1</v>
      </c>
      <c r="J116" s="46" t="s">
        <v>54</v>
      </c>
      <c r="K116" s="46"/>
      <c r="L116" s="46" t="s">
        <v>34</v>
      </c>
      <c r="M116" s="46" t="s">
        <v>149</v>
      </c>
      <c r="N116" s="46" t="s">
        <v>172</v>
      </c>
      <c r="O116" s="47" t="s">
        <v>173</v>
      </c>
      <c r="P116" s="46" t="s">
        <v>152</v>
      </c>
      <c r="Q116" s="47" t="s">
        <v>593</v>
      </c>
      <c r="R116" s="46" t="s">
        <v>152</v>
      </c>
      <c r="S116" s="46" t="s">
        <v>34</v>
      </c>
      <c r="T116" s="46" t="s">
        <v>73</v>
      </c>
      <c r="U116" s="50">
        <v>0.871</v>
      </c>
      <c r="V116" s="51" t="s">
        <v>152</v>
      </c>
      <c r="W116" s="46" t="s">
        <v>154</v>
      </c>
      <c r="X116" s="46" t="s">
        <v>54</v>
      </c>
    </row>
    <row r="117" s="41" customFormat="1" spans="1:24">
      <c r="A117" s="46">
        <v>116</v>
      </c>
      <c r="B117" s="46" t="s">
        <v>146</v>
      </c>
      <c r="C117" s="47" t="s">
        <v>594</v>
      </c>
      <c r="D117" s="46" t="s">
        <v>34</v>
      </c>
      <c r="E117" s="46" t="s">
        <v>34</v>
      </c>
      <c r="F117" s="46">
        <v>399.78</v>
      </c>
      <c r="G117" s="46">
        <v>11.99</v>
      </c>
      <c r="H117" s="46">
        <v>387.79</v>
      </c>
      <c r="I117" s="46">
        <v>1</v>
      </c>
      <c r="J117" s="46" t="s">
        <v>54</v>
      </c>
      <c r="K117" s="46"/>
      <c r="L117" s="46" t="s">
        <v>34</v>
      </c>
      <c r="M117" s="46" t="s">
        <v>149</v>
      </c>
      <c r="N117" s="46" t="s">
        <v>157</v>
      </c>
      <c r="O117" s="47" t="s">
        <v>158</v>
      </c>
      <c r="P117" s="46" t="s">
        <v>152</v>
      </c>
      <c r="Q117" s="47" t="s">
        <v>595</v>
      </c>
      <c r="R117" s="46" t="s">
        <v>152</v>
      </c>
      <c r="S117" s="46" t="s">
        <v>34</v>
      </c>
      <c r="T117" s="53" t="s">
        <v>73</v>
      </c>
      <c r="U117" s="50">
        <v>0.277</v>
      </c>
      <c r="V117" s="51" t="s">
        <v>152</v>
      </c>
      <c r="W117" s="46" t="s">
        <v>154</v>
      </c>
      <c r="X117" s="46" t="s">
        <v>54</v>
      </c>
    </row>
    <row r="118" s="40" customFormat="1" spans="1:24">
      <c r="A118" s="46">
        <v>117</v>
      </c>
      <c r="B118" s="46" t="s">
        <v>146</v>
      </c>
      <c r="C118" s="47" t="s">
        <v>596</v>
      </c>
      <c r="D118" s="46" t="s">
        <v>37</v>
      </c>
      <c r="E118" s="46" t="s">
        <v>37</v>
      </c>
      <c r="F118" s="46">
        <v>291.35</v>
      </c>
      <c r="G118" s="46">
        <v>24.44</v>
      </c>
      <c r="H118" s="46">
        <v>266.91</v>
      </c>
      <c r="I118" s="46">
        <v>1</v>
      </c>
      <c r="J118" s="46" t="s">
        <v>54</v>
      </c>
      <c r="K118" s="46"/>
      <c r="L118" s="46" t="s">
        <v>597</v>
      </c>
      <c r="M118" s="46" t="s">
        <v>149</v>
      </c>
      <c r="N118" s="46" t="s">
        <v>172</v>
      </c>
      <c r="O118" s="47" t="s">
        <v>173</v>
      </c>
      <c r="P118" s="46" t="s">
        <v>152</v>
      </c>
      <c r="Q118" s="47" t="s">
        <v>598</v>
      </c>
      <c r="R118" s="46" t="s">
        <v>152</v>
      </c>
      <c r="S118" s="46" t="s">
        <v>37</v>
      </c>
      <c r="T118" s="46" t="s">
        <v>73</v>
      </c>
      <c r="U118" s="50">
        <v>0.082</v>
      </c>
      <c r="V118" s="51" t="s">
        <v>152</v>
      </c>
      <c r="W118" s="46" t="s">
        <v>154</v>
      </c>
      <c r="X118" s="46" t="s">
        <v>54</v>
      </c>
    </row>
    <row r="119" s="40" customFormat="1" spans="1:24">
      <c r="A119" s="46">
        <v>118</v>
      </c>
      <c r="B119" s="46" t="s">
        <v>146</v>
      </c>
      <c r="C119" s="47" t="s">
        <v>599</v>
      </c>
      <c r="D119" s="46" t="s">
        <v>37</v>
      </c>
      <c r="E119" s="46" t="s">
        <v>37</v>
      </c>
      <c r="F119" s="46">
        <v>291.35</v>
      </c>
      <c r="G119" s="46">
        <v>24.44</v>
      </c>
      <c r="H119" s="46">
        <v>266.91</v>
      </c>
      <c r="I119" s="46">
        <v>1</v>
      </c>
      <c r="J119" s="46" t="s">
        <v>54</v>
      </c>
      <c r="K119" s="46"/>
      <c r="L119" s="46" t="s">
        <v>600</v>
      </c>
      <c r="M119" s="46" t="s">
        <v>149</v>
      </c>
      <c r="N119" s="46" t="s">
        <v>202</v>
      </c>
      <c r="O119" s="47" t="s">
        <v>203</v>
      </c>
      <c r="P119" s="46" t="s">
        <v>601</v>
      </c>
      <c r="Q119" s="47" t="s">
        <v>602</v>
      </c>
      <c r="R119" s="46" t="s">
        <v>152</v>
      </c>
      <c r="S119" s="46" t="s">
        <v>37</v>
      </c>
      <c r="T119" s="46" t="s">
        <v>73</v>
      </c>
      <c r="U119" s="50">
        <v>0.097</v>
      </c>
      <c r="V119" s="51"/>
      <c r="W119" s="46" t="s">
        <v>154</v>
      </c>
      <c r="X119" s="46" t="s">
        <v>54</v>
      </c>
    </row>
    <row r="120" s="40" customFormat="1" spans="1:24">
      <c r="A120" s="46">
        <v>119</v>
      </c>
      <c r="B120" s="46" t="s">
        <v>146</v>
      </c>
      <c r="C120" s="47" t="s">
        <v>603</v>
      </c>
      <c r="D120" s="46" t="s">
        <v>37</v>
      </c>
      <c r="E120" s="46" t="s">
        <v>37</v>
      </c>
      <c r="F120" s="46">
        <v>809.42</v>
      </c>
      <c r="G120" s="46">
        <v>384.14</v>
      </c>
      <c r="H120" s="46">
        <v>425.28</v>
      </c>
      <c r="I120" s="46">
        <v>1</v>
      </c>
      <c r="J120" s="46" t="s">
        <v>54</v>
      </c>
      <c r="K120" s="46"/>
      <c r="L120" s="46" t="s">
        <v>604</v>
      </c>
      <c r="M120" s="46" t="s">
        <v>149</v>
      </c>
      <c r="N120" s="46" t="s">
        <v>244</v>
      </c>
      <c r="O120" s="47" t="s">
        <v>245</v>
      </c>
      <c r="P120" s="46" t="s">
        <v>152</v>
      </c>
      <c r="Q120" s="47" t="s">
        <v>605</v>
      </c>
      <c r="R120" s="46" t="s">
        <v>152</v>
      </c>
      <c r="S120" s="46" t="s">
        <v>37</v>
      </c>
      <c r="T120" s="46" t="s">
        <v>73</v>
      </c>
      <c r="U120" s="50">
        <v>1.5</v>
      </c>
      <c r="V120" s="51" t="s">
        <v>152</v>
      </c>
      <c r="W120" s="46" t="s">
        <v>154</v>
      </c>
      <c r="X120" s="46" t="s">
        <v>54</v>
      </c>
    </row>
    <row r="121" s="40" customFormat="1" spans="1:24">
      <c r="A121" s="46">
        <v>120</v>
      </c>
      <c r="B121" s="46" t="s">
        <v>258</v>
      </c>
      <c r="C121" s="47" t="s">
        <v>606</v>
      </c>
      <c r="D121" s="46" t="s">
        <v>37</v>
      </c>
      <c r="E121" s="46" t="s">
        <v>37</v>
      </c>
      <c r="F121" s="46">
        <v>889.62</v>
      </c>
      <c r="G121" s="46">
        <v>134.1</v>
      </c>
      <c r="H121" s="46">
        <v>755.52</v>
      </c>
      <c r="I121" s="46">
        <v>1</v>
      </c>
      <c r="J121" s="46" t="s">
        <v>54</v>
      </c>
      <c r="K121" s="46"/>
      <c r="L121" s="46" t="s">
        <v>607</v>
      </c>
      <c r="M121" s="46" t="s">
        <v>149</v>
      </c>
      <c r="N121" s="46" t="s">
        <v>293</v>
      </c>
      <c r="O121" s="47" t="s">
        <v>294</v>
      </c>
      <c r="P121" s="46" t="s">
        <v>152</v>
      </c>
      <c r="Q121" s="47" t="s">
        <v>608</v>
      </c>
      <c r="R121" s="46" t="s">
        <v>152</v>
      </c>
      <c r="S121" s="46" t="s">
        <v>37</v>
      </c>
      <c r="T121" s="46" t="s">
        <v>73</v>
      </c>
      <c r="U121" s="50">
        <v>2.5</v>
      </c>
      <c r="V121" s="51" t="s">
        <v>152</v>
      </c>
      <c r="W121" s="46" t="s">
        <v>154</v>
      </c>
      <c r="X121" s="46" t="s">
        <v>54</v>
      </c>
    </row>
    <row r="122" s="40" customFormat="1" spans="1:24">
      <c r="A122" s="46">
        <v>121</v>
      </c>
      <c r="B122" s="46" t="s">
        <v>146</v>
      </c>
      <c r="C122" s="47" t="s">
        <v>609</v>
      </c>
      <c r="D122" s="46" t="s">
        <v>37</v>
      </c>
      <c r="E122" s="46" t="s">
        <v>37</v>
      </c>
      <c r="F122" s="46">
        <v>8262.63</v>
      </c>
      <c r="G122" s="46">
        <v>247.88</v>
      </c>
      <c r="H122" s="46">
        <v>8014.75</v>
      </c>
      <c r="I122" s="46">
        <v>1</v>
      </c>
      <c r="J122" s="46" t="s">
        <v>54</v>
      </c>
      <c r="K122" s="46"/>
      <c r="L122" s="46" t="s">
        <v>607</v>
      </c>
      <c r="M122" s="46" t="s">
        <v>149</v>
      </c>
      <c r="N122" s="46" t="s">
        <v>524</v>
      </c>
      <c r="O122" s="47" t="s">
        <v>525</v>
      </c>
      <c r="P122" s="46" t="s">
        <v>152</v>
      </c>
      <c r="Q122" s="47" t="s">
        <v>610</v>
      </c>
      <c r="R122" s="46" t="s">
        <v>152</v>
      </c>
      <c r="S122" s="46" t="s">
        <v>37</v>
      </c>
      <c r="T122" s="46" t="s">
        <v>73</v>
      </c>
      <c r="U122" s="50">
        <v>1.5</v>
      </c>
      <c r="V122" s="51" t="s">
        <v>152</v>
      </c>
      <c r="W122" s="46" t="s">
        <v>154</v>
      </c>
      <c r="X122" s="46" t="s">
        <v>54</v>
      </c>
    </row>
    <row r="123" s="40" customFormat="1" spans="1:24">
      <c r="A123" s="46">
        <v>122</v>
      </c>
      <c r="B123" s="46" t="s">
        <v>146</v>
      </c>
      <c r="C123" s="47" t="s">
        <v>611</v>
      </c>
      <c r="D123" s="46" t="s">
        <v>37</v>
      </c>
      <c r="E123" s="46" t="s">
        <v>37</v>
      </c>
      <c r="F123" s="46">
        <v>846.55</v>
      </c>
      <c r="G123" s="46">
        <v>162.26</v>
      </c>
      <c r="H123" s="46">
        <v>684.29</v>
      </c>
      <c r="I123" s="46">
        <v>1</v>
      </c>
      <c r="J123" s="46" t="s">
        <v>54</v>
      </c>
      <c r="K123" s="46"/>
      <c r="L123" s="46" t="s">
        <v>607</v>
      </c>
      <c r="M123" s="46" t="s">
        <v>149</v>
      </c>
      <c r="N123" s="46" t="s">
        <v>157</v>
      </c>
      <c r="O123" s="47" t="s">
        <v>158</v>
      </c>
      <c r="P123" s="46" t="s">
        <v>152</v>
      </c>
      <c r="Q123" s="47" t="s">
        <v>612</v>
      </c>
      <c r="R123" s="46" t="s">
        <v>152</v>
      </c>
      <c r="S123" s="46" t="s">
        <v>37</v>
      </c>
      <c r="T123" s="46" t="s">
        <v>73</v>
      </c>
      <c r="U123" s="50">
        <v>2.5</v>
      </c>
      <c r="V123" s="51" t="s">
        <v>152</v>
      </c>
      <c r="W123" s="46" t="s">
        <v>154</v>
      </c>
      <c r="X123" s="46" t="s">
        <v>54</v>
      </c>
    </row>
    <row r="124" s="40" customFormat="1" spans="1:24">
      <c r="A124" s="46">
        <v>123</v>
      </c>
      <c r="B124" s="46" t="s">
        <v>146</v>
      </c>
      <c r="C124" s="47" t="s">
        <v>613</v>
      </c>
      <c r="D124" s="46" t="s">
        <v>37</v>
      </c>
      <c r="E124" s="46" t="s">
        <v>37</v>
      </c>
      <c r="F124" s="46">
        <v>846.55</v>
      </c>
      <c r="G124" s="46">
        <v>162.26</v>
      </c>
      <c r="H124" s="46">
        <v>684.29</v>
      </c>
      <c r="I124" s="46">
        <v>1</v>
      </c>
      <c r="J124" s="46" t="s">
        <v>54</v>
      </c>
      <c r="K124" s="46"/>
      <c r="L124" s="46" t="s">
        <v>607</v>
      </c>
      <c r="M124" s="46" t="s">
        <v>149</v>
      </c>
      <c r="N124" s="46" t="s">
        <v>157</v>
      </c>
      <c r="O124" s="47" t="s">
        <v>158</v>
      </c>
      <c r="P124" s="46" t="s">
        <v>152</v>
      </c>
      <c r="Q124" s="47" t="s">
        <v>614</v>
      </c>
      <c r="R124" s="46" t="s">
        <v>152</v>
      </c>
      <c r="S124" s="46" t="s">
        <v>37</v>
      </c>
      <c r="T124" s="46" t="s">
        <v>73</v>
      </c>
      <c r="U124" s="50">
        <v>2.5</v>
      </c>
      <c r="V124" s="51" t="s">
        <v>152</v>
      </c>
      <c r="W124" s="46" t="s">
        <v>154</v>
      </c>
      <c r="X124" s="46" t="s">
        <v>54</v>
      </c>
    </row>
    <row r="125" s="40" customFormat="1" spans="1:24">
      <c r="A125" s="46">
        <v>124</v>
      </c>
      <c r="B125" s="46" t="s">
        <v>146</v>
      </c>
      <c r="C125" s="47" t="s">
        <v>615</v>
      </c>
      <c r="D125" s="46" t="s">
        <v>37</v>
      </c>
      <c r="E125" s="46" t="s">
        <v>37</v>
      </c>
      <c r="F125" s="46">
        <v>846.56</v>
      </c>
      <c r="G125" s="46">
        <v>162.26</v>
      </c>
      <c r="H125" s="46">
        <v>684.3</v>
      </c>
      <c r="I125" s="46">
        <v>1</v>
      </c>
      <c r="J125" s="46" t="s">
        <v>54</v>
      </c>
      <c r="K125" s="46"/>
      <c r="L125" s="46" t="s">
        <v>607</v>
      </c>
      <c r="M125" s="46" t="s">
        <v>149</v>
      </c>
      <c r="N125" s="46" t="s">
        <v>157</v>
      </c>
      <c r="O125" s="47" t="s">
        <v>158</v>
      </c>
      <c r="P125" s="46" t="s">
        <v>152</v>
      </c>
      <c r="Q125" s="47" t="s">
        <v>616</v>
      </c>
      <c r="R125" s="46" t="s">
        <v>152</v>
      </c>
      <c r="S125" s="46" t="s">
        <v>37</v>
      </c>
      <c r="T125" s="46" t="s">
        <v>73</v>
      </c>
      <c r="U125" s="50">
        <v>2.5</v>
      </c>
      <c r="V125" s="51" t="s">
        <v>152</v>
      </c>
      <c r="W125" s="46" t="s">
        <v>154</v>
      </c>
      <c r="X125" s="46" t="s">
        <v>54</v>
      </c>
    </row>
    <row r="126" s="40" customFormat="1" spans="1:24">
      <c r="A126" s="46">
        <v>125</v>
      </c>
      <c r="B126" s="46" t="s">
        <v>146</v>
      </c>
      <c r="C126" s="47" t="s">
        <v>617</v>
      </c>
      <c r="D126" s="46" t="s">
        <v>37</v>
      </c>
      <c r="E126" s="46" t="s">
        <v>37</v>
      </c>
      <c r="F126" s="46">
        <v>846.55</v>
      </c>
      <c r="G126" s="46">
        <v>162.26</v>
      </c>
      <c r="H126" s="46">
        <v>684.29</v>
      </c>
      <c r="I126" s="46">
        <v>1</v>
      </c>
      <c r="J126" s="46" t="s">
        <v>54</v>
      </c>
      <c r="K126" s="46"/>
      <c r="L126" s="46" t="s">
        <v>607</v>
      </c>
      <c r="M126" s="46" t="s">
        <v>149</v>
      </c>
      <c r="N126" s="46" t="s">
        <v>157</v>
      </c>
      <c r="O126" s="47" t="s">
        <v>158</v>
      </c>
      <c r="P126" s="46" t="s">
        <v>152</v>
      </c>
      <c r="Q126" s="47" t="s">
        <v>618</v>
      </c>
      <c r="R126" s="46" t="s">
        <v>152</v>
      </c>
      <c r="S126" s="46" t="s">
        <v>37</v>
      </c>
      <c r="T126" s="46" t="s">
        <v>73</v>
      </c>
      <c r="U126" s="50">
        <v>3</v>
      </c>
      <c r="V126" s="51" t="s">
        <v>152</v>
      </c>
      <c r="W126" s="46" t="s">
        <v>154</v>
      </c>
      <c r="X126" s="46" t="s">
        <v>54</v>
      </c>
    </row>
    <row r="127" s="40" customFormat="1" spans="1:24">
      <c r="A127" s="46">
        <v>126</v>
      </c>
      <c r="B127" s="46" t="s">
        <v>146</v>
      </c>
      <c r="C127" s="47" t="s">
        <v>619</v>
      </c>
      <c r="D127" s="46" t="s">
        <v>37</v>
      </c>
      <c r="E127" s="46" t="s">
        <v>37</v>
      </c>
      <c r="F127" s="46">
        <v>995.88</v>
      </c>
      <c r="G127" s="46">
        <v>137.44</v>
      </c>
      <c r="H127" s="46">
        <v>858.44</v>
      </c>
      <c r="I127" s="46">
        <v>1</v>
      </c>
      <c r="J127" s="46" t="s">
        <v>54</v>
      </c>
      <c r="K127" s="46"/>
      <c r="L127" s="46" t="s">
        <v>607</v>
      </c>
      <c r="M127" s="46" t="s">
        <v>149</v>
      </c>
      <c r="N127" s="46" t="s">
        <v>389</v>
      </c>
      <c r="O127" s="47" t="s">
        <v>390</v>
      </c>
      <c r="P127" s="46" t="s">
        <v>152</v>
      </c>
      <c r="Q127" s="47" t="s">
        <v>620</v>
      </c>
      <c r="R127" s="46" t="s">
        <v>152</v>
      </c>
      <c r="S127" s="46" t="s">
        <v>37</v>
      </c>
      <c r="T127" s="46" t="s">
        <v>73</v>
      </c>
      <c r="U127" s="50">
        <v>2.5</v>
      </c>
      <c r="V127" s="51" t="s">
        <v>152</v>
      </c>
      <c r="W127" s="46" t="s">
        <v>154</v>
      </c>
      <c r="X127" s="46" t="s">
        <v>54</v>
      </c>
    </row>
    <row r="128" s="40" customFormat="1" spans="1:24">
      <c r="A128" s="46">
        <v>127</v>
      </c>
      <c r="B128" s="46" t="s">
        <v>146</v>
      </c>
      <c r="C128" s="47" t="s">
        <v>621</v>
      </c>
      <c r="D128" s="46" t="s">
        <v>37</v>
      </c>
      <c r="E128" s="46" t="s">
        <v>37</v>
      </c>
      <c r="F128" s="46">
        <v>995.89</v>
      </c>
      <c r="G128" s="46">
        <v>137.44</v>
      </c>
      <c r="H128" s="46">
        <v>858.45</v>
      </c>
      <c r="I128" s="46">
        <v>1</v>
      </c>
      <c r="J128" s="46" t="s">
        <v>54</v>
      </c>
      <c r="K128" s="46"/>
      <c r="L128" s="46" t="s">
        <v>607</v>
      </c>
      <c r="M128" s="46" t="s">
        <v>149</v>
      </c>
      <c r="N128" s="46" t="s">
        <v>389</v>
      </c>
      <c r="O128" s="47" t="s">
        <v>390</v>
      </c>
      <c r="P128" s="46" t="s">
        <v>152</v>
      </c>
      <c r="Q128" s="47" t="s">
        <v>622</v>
      </c>
      <c r="R128" s="46" t="s">
        <v>152</v>
      </c>
      <c r="S128" s="46" t="s">
        <v>37</v>
      </c>
      <c r="T128" s="46" t="s">
        <v>73</v>
      </c>
      <c r="U128" s="50">
        <v>2.5</v>
      </c>
      <c r="V128" s="51" t="s">
        <v>152</v>
      </c>
      <c r="W128" s="46" t="s">
        <v>154</v>
      </c>
      <c r="X128" s="46" t="s">
        <v>54</v>
      </c>
    </row>
    <row r="129" s="40" customFormat="1" spans="1:24">
      <c r="A129" s="46">
        <v>128</v>
      </c>
      <c r="B129" s="46" t="s">
        <v>146</v>
      </c>
      <c r="C129" s="47" t="s">
        <v>623</v>
      </c>
      <c r="D129" s="46" t="s">
        <v>37</v>
      </c>
      <c r="E129" s="46" t="s">
        <v>37</v>
      </c>
      <c r="F129" s="46">
        <v>995.89</v>
      </c>
      <c r="G129" s="46">
        <v>137.44</v>
      </c>
      <c r="H129" s="46">
        <v>858.45</v>
      </c>
      <c r="I129" s="46">
        <v>1</v>
      </c>
      <c r="J129" s="46" t="s">
        <v>54</v>
      </c>
      <c r="K129" s="46"/>
      <c r="L129" s="46" t="s">
        <v>607</v>
      </c>
      <c r="M129" s="46" t="s">
        <v>149</v>
      </c>
      <c r="N129" s="46" t="s">
        <v>389</v>
      </c>
      <c r="O129" s="47" t="s">
        <v>390</v>
      </c>
      <c r="P129" s="46" t="s">
        <v>152</v>
      </c>
      <c r="Q129" s="47" t="s">
        <v>624</v>
      </c>
      <c r="R129" s="46" t="s">
        <v>152</v>
      </c>
      <c r="S129" s="46" t="s">
        <v>37</v>
      </c>
      <c r="T129" s="46" t="s">
        <v>73</v>
      </c>
      <c r="U129" s="50">
        <v>2.5</v>
      </c>
      <c r="V129" s="51" t="s">
        <v>152</v>
      </c>
      <c r="W129" s="46" t="s">
        <v>154</v>
      </c>
      <c r="X129" s="46" t="s">
        <v>54</v>
      </c>
    </row>
    <row r="130" s="40" customFormat="1" spans="1:24">
      <c r="A130" s="46">
        <v>129</v>
      </c>
      <c r="B130" s="46"/>
      <c r="C130" s="47" t="s">
        <v>625</v>
      </c>
      <c r="D130" s="46" t="s">
        <v>122</v>
      </c>
      <c r="E130" s="46" t="s">
        <v>122</v>
      </c>
      <c r="F130" s="46"/>
      <c r="G130" s="46"/>
      <c r="H130" s="46"/>
      <c r="I130" s="46">
        <v>2</v>
      </c>
      <c r="J130" s="46" t="s">
        <v>113</v>
      </c>
      <c r="K130" s="46"/>
      <c r="L130" s="46" t="s">
        <v>122</v>
      </c>
      <c r="M130" s="46" t="s">
        <v>149</v>
      </c>
      <c r="N130" s="46" t="s">
        <v>547</v>
      </c>
      <c r="O130" s="47" t="s">
        <v>548</v>
      </c>
      <c r="P130" s="46" t="s">
        <v>152</v>
      </c>
      <c r="Q130" s="47" t="s">
        <v>626</v>
      </c>
      <c r="R130" s="46"/>
      <c r="S130" s="46" t="s">
        <v>122</v>
      </c>
      <c r="T130" s="46" t="s">
        <v>121</v>
      </c>
      <c r="U130" s="50">
        <v>2</v>
      </c>
      <c r="V130" s="51" t="s">
        <v>152</v>
      </c>
      <c r="W130" s="46" t="s">
        <v>154</v>
      </c>
      <c r="X130" s="46" t="s">
        <v>113</v>
      </c>
    </row>
    <row r="131" s="40" customFormat="1" spans="1:24">
      <c r="A131" s="46">
        <v>130</v>
      </c>
      <c r="B131" s="46"/>
      <c r="C131" s="47" t="s">
        <v>625</v>
      </c>
      <c r="D131" s="46" t="s">
        <v>122</v>
      </c>
      <c r="E131" s="46" t="s">
        <v>122</v>
      </c>
      <c r="F131" s="46"/>
      <c r="G131" s="46"/>
      <c r="H131" s="46"/>
      <c r="I131" s="46">
        <v>2.5</v>
      </c>
      <c r="J131" s="46" t="s">
        <v>113</v>
      </c>
      <c r="K131" s="46"/>
      <c r="L131" s="46" t="s">
        <v>122</v>
      </c>
      <c r="M131" s="46" t="s">
        <v>149</v>
      </c>
      <c r="N131" s="46" t="s">
        <v>627</v>
      </c>
      <c r="O131" s="47" t="s">
        <v>149</v>
      </c>
      <c r="P131" s="46" t="s">
        <v>152</v>
      </c>
      <c r="Q131" s="47" t="s">
        <v>628</v>
      </c>
      <c r="R131" s="46"/>
      <c r="S131" s="46" t="s">
        <v>122</v>
      </c>
      <c r="T131" s="46" t="s">
        <v>121</v>
      </c>
      <c r="U131" s="50">
        <v>2.5</v>
      </c>
      <c r="V131" s="51" t="s">
        <v>152</v>
      </c>
      <c r="W131" s="46" t="s">
        <v>154</v>
      </c>
      <c r="X131" s="46" t="s">
        <v>113</v>
      </c>
    </row>
    <row r="132" s="40" customFormat="1" spans="1:24">
      <c r="A132" s="46">
        <v>131</v>
      </c>
      <c r="B132" s="46"/>
      <c r="C132" s="47" t="s">
        <v>625</v>
      </c>
      <c r="D132" s="46" t="s">
        <v>122</v>
      </c>
      <c r="E132" s="46" t="s">
        <v>122</v>
      </c>
      <c r="F132" s="46"/>
      <c r="G132" s="46"/>
      <c r="H132" s="46"/>
      <c r="I132" s="46">
        <v>11.5</v>
      </c>
      <c r="J132" s="46" t="s">
        <v>113</v>
      </c>
      <c r="K132" s="46"/>
      <c r="L132" s="46" t="s">
        <v>122</v>
      </c>
      <c r="M132" s="46" t="s">
        <v>149</v>
      </c>
      <c r="N132" s="46" t="s">
        <v>629</v>
      </c>
      <c r="O132" s="47" t="s">
        <v>149</v>
      </c>
      <c r="P132" s="46" t="s">
        <v>152</v>
      </c>
      <c r="Q132" s="47" t="s">
        <v>630</v>
      </c>
      <c r="R132" s="46"/>
      <c r="S132" s="46" t="s">
        <v>122</v>
      </c>
      <c r="T132" s="46" t="s">
        <v>121</v>
      </c>
      <c r="U132" s="50">
        <v>11.5</v>
      </c>
      <c r="V132" s="51" t="s">
        <v>152</v>
      </c>
      <c r="W132" s="46" t="s">
        <v>154</v>
      </c>
      <c r="X132" s="46" t="s">
        <v>113</v>
      </c>
    </row>
    <row r="133" s="40" customFormat="1" spans="1:24">
      <c r="A133" s="46">
        <v>132</v>
      </c>
      <c r="B133" s="46" t="s">
        <v>146</v>
      </c>
      <c r="C133" s="47" t="s">
        <v>631</v>
      </c>
      <c r="D133" s="46" t="s">
        <v>124</v>
      </c>
      <c r="E133" s="46" t="s">
        <v>124</v>
      </c>
      <c r="F133" s="46">
        <v>2307.87</v>
      </c>
      <c r="G133" s="46">
        <v>69.24</v>
      </c>
      <c r="H133" s="46">
        <v>2238.63</v>
      </c>
      <c r="I133" s="46">
        <v>1</v>
      </c>
      <c r="J133" s="46" t="s">
        <v>54</v>
      </c>
      <c r="K133" s="46"/>
      <c r="L133" s="46" t="s">
        <v>124</v>
      </c>
      <c r="M133" s="46" t="s">
        <v>149</v>
      </c>
      <c r="N133" s="46" t="s">
        <v>632</v>
      </c>
      <c r="O133" s="47" t="s">
        <v>633</v>
      </c>
      <c r="P133" s="46" t="s">
        <v>152</v>
      </c>
      <c r="Q133" s="47" t="s">
        <v>634</v>
      </c>
      <c r="R133" s="46" t="s">
        <v>152</v>
      </c>
      <c r="S133" s="46" t="s">
        <v>124</v>
      </c>
      <c r="T133" s="46" t="s">
        <v>73</v>
      </c>
      <c r="U133" s="50">
        <v>18.5</v>
      </c>
      <c r="V133" s="51" t="s">
        <v>152</v>
      </c>
      <c r="W133" s="46" t="s">
        <v>154</v>
      </c>
      <c r="X133" s="46" t="s">
        <v>54</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2"/>
  <sheetViews>
    <sheetView workbookViewId="0">
      <selection activeCell="F1" sqref="F$1:F$1048576"/>
    </sheetView>
  </sheetViews>
  <sheetFormatPr defaultColWidth="9.40909090909091" defaultRowHeight="13.75"/>
  <cols>
    <col min="1" max="1" width="32.2545454545455" style="16" customWidth="1"/>
    <col min="2" max="2" width="17.8272727272727" style="17" customWidth="1"/>
    <col min="3" max="3" width="28.4363636363636" style="16" customWidth="1"/>
    <col min="4" max="4" width="23.3636363636364" style="16" customWidth="1"/>
    <col min="5" max="5" width="15.8363636363636" style="16" customWidth="1"/>
    <col min="6" max="6" width="16.1" style="16" customWidth="1"/>
    <col min="7" max="7" width="15.3181818181818" style="16" customWidth="1"/>
    <col min="8" max="8" width="16.2090909090909" style="16" customWidth="1"/>
    <col min="9" max="9" width="14.7909090909091" style="14" customWidth="1"/>
    <col min="10" max="10" width="14.7909090909091" style="18" customWidth="1"/>
    <col min="11" max="11" width="13.8545454545455" style="14" customWidth="1"/>
    <col min="12" max="12" width="28.5363636363636" style="14" customWidth="1"/>
    <col min="13" max="13" width="19.1818181818182" style="14" customWidth="1"/>
    <col min="14" max="14" width="11.2363636363636" style="14" customWidth="1"/>
    <col min="15" max="16384" width="9.40909090909091" style="14"/>
  </cols>
  <sheetData>
    <row r="1" s="14" customFormat="1" ht="55.5" customHeight="1" spans="1:14">
      <c r="A1" s="19" t="s">
        <v>635</v>
      </c>
      <c r="B1" s="20" t="s">
        <v>636</v>
      </c>
      <c r="C1" s="21" t="s">
        <v>13</v>
      </c>
      <c r="D1" s="19" t="s">
        <v>637</v>
      </c>
      <c r="E1" s="21" t="s">
        <v>638</v>
      </c>
      <c r="F1" s="22" t="s">
        <v>639</v>
      </c>
      <c r="G1" s="22" t="s">
        <v>640</v>
      </c>
      <c r="H1" s="22" t="s">
        <v>641</v>
      </c>
      <c r="I1" s="22" t="s">
        <v>133</v>
      </c>
      <c r="J1" s="22" t="s">
        <v>642</v>
      </c>
      <c r="K1" s="22" t="s">
        <v>135</v>
      </c>
      <c r="L1" s="22" t="s">
        <v>643</v>
      </c>
      <c r="M1" s="22" t="s">
        <v>644</v>
      </c>
      <c r="N1" s="22" t="s">
        <v>138</v>
      </c>
    </row>
    <row r="2" s="15" customFormat="1" spans="1:14">
      <c r="A2" s="23" t="s">
        <v>645</v>
      </c>
      <c r="B2" s="24" t="s">
        <v>646</v>
      </c>
      <c r="C2" s="25" t="s">
        <v>647</v>
      </c>
      <c r="D2" s="26" t="s">
        <v>21</v>
      </c>
      <c r="E2" s="25">
        <v>4675.92</v>
      </c>
      <c r="F2" s="25">
        <v>140.28</v>
      </c>
      <c r="G2" s="27">
        <v>1</v>
      </c>
      <c r="H2" s="28" t="s">
        <v>51</v>
      </c>
      <c r="I2" s="32"/>
      <c r="J2" s="33" t="s">
        <v>540</v>
      </c>
      <c r="K2" s="34"/>
      <c r="L2" s="34" t="s">
        <v>648</v>
      </c>
      <c r="M2" s="34" t="s">
        <v>649</v>
      </c>
      <c r="N2" s="34"/>
    </row>
    <row r="3" s="15" customFormat="1" spans="1:14">
      <c r="A3" s="23" t="s">
        <v>650</v>
      </c>
      <c r="B3" s="24" t="s">
        <v>651</v>
      </c>
      <c r="C3" s="25" t="s">
        <v>647</v>
      </c>
      <c r="D3" s="26" t="s">
        <v>21</v>
      </c>
      <c r="E3" s="25">
        <v>4581.34</v>
      </c>
      <c r="F3" s="25">
        <v>137.44</v>
      </c>
      <c r="G3" s="27">
        <v>1</v>
      </c>
      <c r="H3" s="28" t="s">
        <v>51</v>
      </c>
      <c r="I3" s="32"/>
      <c r="J3" s="33" t="s">
        <v>540</v>
      </c>
      <c r="K3" s="34"/>
      <c r="L3" s="34" t="s">
        <v>652</v>
      </c>
      <c r="M3" s="34" t="s">
        <v>653</v>
      </c>
      <c r="N3" s="34"/>
    </row>
    <row r="4" s="15" customFormat="1" spans="1:14">
      <c r="A4" s="23" t="s">
        <v>650</v>
      </c>
      <c r="B4" s="24" t="s">
        <v>654</v>
      </c>
      <c r="C4" s="25" t="s">
        <v>647</v>
      </c>
      <c r="D4" s="26" t="s">
        <v>21</v>
      </c>
      <c r="E4" s="25">
        <v>6020.27</v>
      </c>
      <c r="F4" s="25">
        <v>910.64</v>
      </c>
      <c r="G4" s="27">
        <v>1</v>
      </c>
      <c r="H4" s="28" t="s">
        <v>51</v>
      </c>
      <c r="I4" s="32"/>
      <c r="J4" s="33" t="s">
        <v>540</v>
      </c>
      <c r="K4" s="34"/>
      <c r="L4" s="34" t="s">
        <v>655</v>
      </c>
      <c r="M4" s="34" t="s">
        <v>656</v>
      </c>
      <c r="N4" s="34"/>
    </row>
    <row r="5" s="15" customFormat="1" spans="1:14">
      <c r="A5" s="23" t="s">
        <v>650</v>
      </c>
      <c r="B5" s="24" t="s">
        <v>657</v>
      </c>
      <c r="C5" s="25" t="s">
        <v>658</v>
      </c>
      <c r="D5" s="26" t="s">
        <v>21</v>
      </c>
      <c r="E5" s="25">
        <v>4409.26</v>
      </c>
      <c r="F5" s="25">
        <v>132.28</v>
      </c>
      <c r="G5" s="27">
        <v>1</v>
      </c>
      <c r="H5" s="28" t="s">
        <v>51</v>
      </c>
      <c r="I5" s="32"/>
      <c r="J5" s="33" t="s">
        <v>540</v>
      </c>
      <c r="K5" s="34"/>
      <c r="L5" s="34" t="s">
        <v>659</v>
      </c>
      <c r="M5" s="34" t="s">
        <v>660</v>
      </c>
      <c r="N5" s="34"/>
    </row>
    <row r="6" s="15" customFormat="1" spans="1:14">
      <c r="A6" s="23" t="s">
        <v>650</v>
      </c>
      <c r="B6" s="24" t="s">
        <v>661</v>
      </c>
      <c r="C6" s="25" t="s">
        <v>647</v>
      </c>
      <c r="D6" s="26" t="s">
        <v>21</v>
      </c>
      <c r="E6" s="25">
        <v>5372.81</v>
      </c>
      <c r="F6" s="25">
        <v>161.18</v>
      </c>
      <c r="G6" s="27">
        <v>1</v>
      </c>
      <c r="H6" s="28" t="s">
        <v>51</v>
      </c>
      <c r="I6" s="35"/>
      <c r="J6" s="33" t="s">
        <v>540</v>
      </c>
      <c r="K6" s="34"/>
      <c r="L6" s="34" t="s">
        <v>662</v>
      </c>
      <c r="M6" s="34" t="s">
        <v>663</v>
      </c>
      <c r="N6" s="34"/>
    </row>
    <row r="7" s="15" customFormat="1" spans="1:14">
      <c r="A7" s="23" t="s">
        <v>664</v>
      </c>
      <c r="B7" s="24" t="s">
        <v>665</v>
      </c>
      <c r="C7" s="25" t="s">
        <v>666</v>
      </c>
      <c r="D7" s="26" t="s">
        <v>23</v>
      </c>
      <c r="E7" s="25">
        <v>5626.74</v>
      </c>
      <c r="F7" s="25">
        <v>168.8</v>
      </c>
      <c r="G7" s="27">
        <v>1</v>
      </c>
      <c r="H7" s="28" t="s">
        <v>51</v>
      </c>
      <c r="I7" s="32"/>
      <c r="J7" s="33" t="s">
        <v>667</v>
      </c>
      <c r="K7" s="34"/>
      <c r="L7" s="34" t="s">
        <v>668</v>
      </c>
      <c r="M7" s="34" t="s">
        <v>669</v>
      </c>
      <c r="N7" s="34"/>
    </row>
    <row r="8" s="15" customFormat="1" spans="1:14">
      <c r="A8" s="23" t="s">
        <v>670</v>
      </c>
      <c r="B8" s="24" t="s">
        <v>671</v>
      </c>
      <c r="C8" s="25" t="s">
        <v>672</v>
      </c>
      <c r="D8" s="26" t="s">
        <v>23</v>
      </c>
      <c r="E8" s="25">
        <v>6302.9</v>
      </c>
      <c r="F8" s="25">
        <v>868.41</v>
      </c>
      <c r="G8" s="27">
        <v>1</v>
      </c>
      <c r="H8" s="28" t="s">
        <v>51</v>
      </c>
      <c r="I8" s="32"/>
      <c r="J8" s="33" t="s">
        <v>667</v>
      </c>
      <c r="K8" s="34"/>
      <c r="L8" s="34" t="s">
        <v>673</v>
      </c>
      <c r="M8" s="34" t="s">
        <v>674</v>
      </c>
      <c r="N8" s="34"/>
    </row>
    <row r="9" s="15" customFormat="1" spans="1:14">
      <c r="A9" s="23" t="s">
        <v>645</v>
      </c>
      <c r="B9" s="24" t="s">
        <v>675</v>
      </c>
      <c r="C9" s="25" t="s">
        <v>676</v>
      </c>
      <c r="D9" s="26" t="s">
        <v>23</v>
      </c>
      <c r="E9" s="25">
        <v>315</v>
      </c>
      <c r="F9" s="25">
        <v>9.45</v>
      </c>
      <c r="G9" s="27">
        <v>1</v>
      </c>
      <c r="H9" s="28" t="s">
        <v>51</v>
      </c>
      <c r="I9" s="32"/>
      <c r="J9" s="33" t="s">
        <v>546</v>
      </c>
      <c r="K9" s="34"/>
      <c r="L9" s="34" t="s">
        <v>677</v>
      </c>
      <c r="M9" s="34" t="s">
        <v>678</v>
      </c>
      <c r="N9" s="34"/>
    </row>
    <row r="10" s="15" customFormat="1" spans="1:14">
      <c r="A10" s="23" t="s">
        <v>645</v>
      </c>
      <c r="B10" s="24" t="s">
        <v>679</v>
      </c>
      <c r="C10" s="25" t="s">
        <v>676</v>
      </c>
      <c r="D10" s="26" t="s">
        <v>23</v>
      </c>
      <c r="E10" s="25">
        <v>315</v>
      </c>
      <c r="F10" s="25">
        <v>9.45</v>
      </c>
      <c r="G10" s="27">
        <v>1</v>
      </c>
      <c r="H10" s="28" t="s">
        <v>51</v>
      </c>
      <c r="I10" s="36"/>
      <c r="J10" s="33" t="s">
        <v>546</v>
      </c>
      <c r="K10" s="34"/>
      <c r="L10" s="34" t="s">
        <v>677</v>
      </c>
      <c r="M10" s="34" t="s">
        <v>678</v>
      </c>
      <c r="N10" s="34"/>
    </row>
    <row r="11" s="15" customFormat="1" spans="1:14">
      <c r="A11" s="23" t="s">
        <v>680</v>
      </c>
      <c r="B11" s="24" t="s">
        <v>681</v>
      </c>
      <c r="C11" s="25" t="s">
        <v>672</v>
      </c>
      <c r="D11" s="26" t="s">
        <v>23</v>
      </c>
      <c r="E11" s="25">
        <v>7693.15</v>
      </c>
      <c r="F11" s="25">
        <v>230.79</v>
      </c>
      <c r="G11" s="27">
        <v>1</v>
      </c>
      <c r="H11" s="28" t="s">
        <v>51</v>
      </c>
      <c r="I11" s="35"/>
      <c r="J11" s="33" t="s">
        <v>546</v>
      </c>
      <c r="K11" s="34"/>
      <c r="L11" s="34" t="s">
        <v>682</v>
      </c>
      <c r="M11" s="34" t="s">
        <v>683</v>
      </c>
      <c r="N11" s="34"/>
    </row>
    <row r="12" s="15" customFormat="1" spans="1:14">
      <c r="A12" s="23" t="s">
        <v>680</v>
      </c>
      <c r="B12" s="24" t="s">
        <v>684</v>
      </c>
      <c r="C12" s="25" t="s">
        <v>685</v>
      </c>
      <c r="D12" s="26" t="s">
        <v>23</v>
      </c>
      <c r="E12" s="25">
        <v>500</v>
      </c>
      <c r="F12" s="25">
        <v>15</v>
      </c>
      <c r="G12" s="27">
        <v>1</v>
      </c>
      <c r="H12" s="28" t="s">
        <v>51</v>
      </c>
      <c r="I12" s="35"/>
      <c r="J12" s="33" t="s">
        <v>546</v>
      </c>
      <c r="K12" s="34"/>
      <c r="L12" s="34" t="s">
        <v>686</v>
      </c>
      <c r="M12" s="34" t="s">
        <v>687</v>
      </c>
      <c r="N12" s="34"/>
    </row>
    <row r="13" s="15" customFormat="1" spans="1:14">
      <c r="A13" s="23" t="s">
        <v>688</v>
      </c>
      <c r="B13" s="24" t="s">
        <v>689</v>
      </c>
      <c r="C13" s="25" t="s">
        <v>672</v>
      </c>
      <c r="D13" s="26" t="s">
        <v>23</v>
      </c>
      <c r="E13" s="25">
        <v>7269.61</v>
      </c>
      <c r="F13" s="25">
        <v>218.09</v>
      </c>
      <c r="G13" s="27">
        <v>1</v>
      </c>
      <c r="H13" s="28" t="s">
        <v>51</v>
      </c>
      <c r="I13" s="35"/>
      <c r="J13" s="33" t="s">
        <v>546</v>
      </c>
      <c r="K13" s="34"/>
      <c r="L13" s="34" t="s">
        <v>690</v>
      </c>
      <c r="M13" s="34" t="s">
        <v>691</v>
      </c>
      <c r="N13" s="34"/>
    </row>
    <row r="14" s="15" customFormat="1" spans="1:14">
      <c r="A14" s="23" t="s">
        <v>680</v>
      </c>
      <c r="B14" s="24" t="s">
        <v>692</v>
      </c>
      <c r="C14" s="25" t="s">
        <v>685</v>
      </c>
      <c r="D14" s="26" t="s">
        <v>23</v>
      </c>
      <c r="E14" s="25">
        <v>400</v>
      </c>
      <c r="F14" s="25">
        <v>12</v>
      </c>
      <c r="G14" s="27">
        <v>1</v>
      </c>
      <c r="H14" s="28" t="s">
        <v>51</v>
      </c>
      <c r="I14" s="35"/>
      <c r="J14" s="33" t="s">
        <v>546</v>
      </c>
      <c r="K14" s="34"/>
      <c r="L14" s="34" t="s">
        <v>693</v>
      </c>
      <c r="M14" s="34" t="s">
        <v>694</v>
      </c>
      <c r="N14" s="34"/>
    </row>
    <row r="15" s="15" customFormat="1" spans="1:14">
      <c r="A15" s="23" t="s">
        <v>680</v>
      </c>
      <c r="B15" s="24" t="s">
        <v>695</v>
      </c>
      <c r="C15" s="25" t="s">
        <v>685</v>
      </c>
      <c r="D15" s="26" t="s">
        <v>23</v>
      </c>
      <c r="E15" s="25">
        <v>231.75</v>
      </c>
      <c r="F15" s="25">
        <v>6.95</v>
      </c>
      <c r="G15" s="27">
        <v>1</v>
      </c>
      <c r="H15" s="28" t="s">
        <v>51</v>
      </c>
      <c r="I15" s="35"/>
      <c r="J15" s="33" t="s">
        <v>546</v>
      </c>
      <c r="K15" s="34"/>
      <c r="L15" s="34" t="s">
        <v>696</v>
      </c>
      <c r="M15" s="34" t="s">
        <v>697</v>
      </c>
      <c r="N15" s="34"/>
    </row>
    <row r="16" s="15" customFormat="1" spans="1:14">
      <c r="A16" s="23" t="s">
        <v>680</v>
      </c>
      <c r="B16" s="24" t="s">
        <v>698</v>
      </c>
      <c r="C16" s="25" t="s">
        <v>672</v>
      </c>
      <c r="D16" s="26" t="s">
        <v>23</v>
      </c>
      <c r="E16" s="25">
        <v>7116.9</v>
      </c>
      <c r="F16" s="25">
        <v>213.51</v>
      </c>
      <c r="G16" s="27">
        <v>1</v>
      </c>
      <c r="H16" s="28" t="s">
        <v>51</v>
      </c>
      <c r="I16" s="35"/>
      <c r="J16" s="33" t="s">
        <v>546</v>
      </c>
      <c r="K16" s="34"/>
      <c r="L16" s="34" t="s">
        <v>699</v>
      </c>
      <c r="M16" s="34" t="s">
        <v>700</v>
      </c>
      <c r="N16" s="34"/>
    </row>
    <row r="17" s="15" customFormat="1" spans="1:14">
      <c r="A17" s="23" t="s">
        <v>670</v>
      </c>
      <c r="B17" s="24" t="s">
        <v>701</v>
      </c>
      <c r="C17" s="25" t="s">
        <v>685</v>
      </c>
      <c r="D17" s="26" t="s">
        <v>23</v>
      </c>
      <c r="E17" s="25">
        <v>651.6</v>
      </c>
      <c r="F17" s="25">
        <v>19.55</v>
      </c>
      <c r="G17" s="27">
        <v>1</v>
      </c>
      <c r="H17" s="28" t="s">
        <v>51</v>
      </c>
      <c r="I17" s="32"/>
      <c r="J17" s="33" t="s">
        <v>546</v>
      </c>
      <c r="K17" s="34"/>
      <c r="L17" s="34" t="s">
        <v>702</v>
      </c>
      <c r="M17" s="34" t="s">
        <v>703</v>
      </c>
      <c r="N17" s="34"/>
    </row>
    <row r="18" s="15" customFormat="1" spans="1:14">
      <c r="A18" s="23" t="s">
        <v>670</v>
      </c>
      <c r="B18" s="24" t="s">
        <v>704</v>
      </c>
      <c r="C18" s="25" t="s">
        <v>685</v>
      </c>
      <c r="D18" s="26" t="s">
        <v>23</v>
      </c>
      <c r="E18" s="25">
        <v>946.42</v>
      </c>
      <c r="F18" s="25">
        <v>28.39</v>
      </c>
      <c r="G18" s="27">
        <v>1</v>
      </c>
      <c r="H18" s="28" t="s">
        <v>51</v>
      </c>
      <c r="I18" s="32"/>
      <c r="J18" s="33" t="s">
        <v>546</v>
      </c>
      <c r="K18" s="34"/>
      <c r="L18" s="34" t="s">
        <v>705</v>
      </c>
      <c r="M18" s="34" t="s">
        <v>706</v>
      </c>
      <c r="N18" s="34"/>
    </row>
    <row r="19" s="15" customFormat="1" spans="1:14">
      <c r="A19" s="23" t="s">
        <v>670</v>
      </c>
      <c r="B19" s="24" t="s">
        <v>707</v>
      </c>
      <c r="C19" s="25" t="s">
        <v>685</v>
      </c>
      <c r="D19" s="26" t="s">
        <v>23</v>
      </c>
      <c r="E19" s="25">
        <v>946.91</v>
      </c>
      <c r="F19" s="25">
        <v>28.41</v>
      </c>
      <c r="G19" s="27">
        <v>1</v>
      </c>
      <c r="H19" s="28" t="s">
        <v>51</v>
      </c>
      <c r="I19" s="32"/>
      <c r="J19" s="33" t="s">
        <v>546</v>
      </c>
      <c r="K19" s="34"/>
      <c r="L19" s="34" t="s">
        <v>708</v>
      </c>
      <c r="M19" s="34" t="s">
        <v>709</v>
      </c>
      <c r="N19" s="34"/>
    </row>
    <row r="20" s="15" customFormat="1" spans="1:14">
      <c r="A20" s="23" t="s">
        <v>688</v>
      </c>
      <c r="B20" s="112" t="s">
        <v>710</v>
      </c>
      <c r="C20" s="25" t="s">
        <v>711</v>
      </c>
      <c r="D20" s="26" t="s">
        <v>22</v>
      </c>
      <c r="E20" s="25">
        <v>231</v>
      </c>
      <c r="F20" s="25">
        <v>6.93</v>
      </c>
      <c r="G20" s="27">
        <v>1</v>
      </c>
      <c r="H20" s="28" t="s">
        <v>51</v>
      </c>
      <c r="I20" s="32"/>
      <c r="J20" s="33" t="s">
        <v>546</v>
      </c>
      <c r="K20" s="34"/>
      <c r="L20" s="34" t="s">
        <v>712</v>
      </c>
      <c r="M20" s="34" t="s">
        <v>713</v>
      </c>
      <c r="N20" s="34"/>
    </row>
    <row r="21" s="15" customFormat="1" spans="1:14">
      <c r="A21" s="23" t="s">
        <v>645</v>
      </c>
      <c r="B21" s="24" t="s">
        <v>714</v>
      </c>
      <c r="C21" s="25" t="s">
        <v>672</v>
      </c>
      <c r="D21" s="26" t="s">
        <v>23</v>
      </c>
      <c r="E21" s="25">
        <v>6433.89</v>
      </c>
      <c r="F21" s="25">
        <v>193.02</v>
      </c>
      <c r="G21" s="27">
        <v>1</v>
      </c>
      <c r="H21" s="28" t="s">
        <v>51</v>
      </c>
      <c r="I21" s="32"/>
      <c r="J21" s="33" t="s">
        <v>546</v>
      </c>
      <c r="K21" s="34"/>
      <c r="L21" s="34" t="s">
        <v>715</v>
      </c>
      <c r="M21" s="34" t="s">
        <v>716</v>
      </c>
      <c r="N21" s="34"/>
    </row>
    <row r="22" s="15" customFormat="1" spans="1:14">
      <c r="A22" s="23" t="s">
        <v>650</v>
      </c>
      <c r="B22" s="24" t="s">
        <v>717</v>
      </c>
      <c r="C22" s="25" t="s">
        <v>711</v>
      </c>
      <c r="D22" s="26" t="s">
        <v>23</v>
      </c>
      <c r="E22" s="25">
        <v>6305</v>
      </c>
      <c r="F22" s="25">
        <v>189.15</v>
      </c>
      <c r="G22" s="27">
        <v>1</v>
      </c>
      <c r="H22" s="28" t="s">
        <v>51</v>
      </c>
      <c r="I22" s="35"/>
      <c r="J22" s="33" t="s">
        <v>546</v>
      </c>
      <c r="K22" s="34"/>
      <c r="L22" s="34" t="s">
        <v>718</v>
      </c>
      <c r="M22" s="34" t="s">
        <v>719</v>
      </c>
      <c r="N22" s="34"/>
    </row>
    <row r="23" s="15" customFormat="1" spans="1:14">
      <c r="A23" s="23" t="s">
        <v>650</v>
      </c>
      <c r="B23" s="24" t="s">
        <v>720</v>
      </c>
      <c r="C23" s="25" t="s">
        <v>685</v>
      </c>
      <c r="D23" s="26" t="s">
        <v>23</v>
      </c>
      <c r="E23" s="25">
        <v>257.5</v>
      </c>
      <c r="F23" s="25">
        <v>7.73</v>
      </c>
      <c r="G23" s="27">
        <v>1</v>
      </c>
      <c r="H23" s="28" t="s">
        <v>51</v>
      </c>
      <c r="I23" s="35"/>
      <c r="J23" s="33" t="s">
        <v>546</v>
      </c>
      <c r="K23" s="34"/>
      <c r="L23" s="34" t="s">
        <v>721</v>
      </c>
      <c r="M23" s="34" t="s">
        <v>722</v>
      </c>
      <c r="N23" s="34"/>
    </row>
    <row r="24" s="15" customFormat="1" spans="1:14">
      <c r="A24" s="23" t="s">
        <v>650</v>
      </c>
      <c r="B24" s="24" t="s">
        <v>723</v>
      </c>
      <c r="C24" s="25" t="s">
        <v>685</v>
      </c>
      <c r="D24" s="26" t="s">
        <v>23</v>
      </c>
      <c r="E24" s="25">
        <v>2870.64</v>
      </c>
      <c r="F24" s="25">
        <v>86.12</v>
      </c>
      <c r="G24" s="27">
        <v>1</v>
      </c>
      <c r="H24" s="28" t="s">
        <v>51</v>
      </c>
      <c r="I24" s="35"/>
      <c r="J24" s="33" t="s">
        <v>546</v>
      </c>
      <c r="K24" s="34"/>
      <c r="L24" s="34" t="s">
        <v>724</v>
      </c>
      <c r="M24" s="34" t="s">
        <v>725</v>
      </c>
      <c r="N24" s="34"/>
    </row>
    <row r="25" s="15" customFormat="1" spans="1:14">
      <c r="A25" s="23" t="s">
        <v>650</v>
      </c>
      <c r="B25" s="24" t="s">
        <v>726</v>
      </c>
      <c r="C25" s="25" t="s">
        <v>685</v>
      </c>
      <c r="D25" s="26" t="s">
        <v>23</v>
      </c>
      <c r="E25" s="25">
        <v>231.75</v>
      </c>
      <c r="F25" s="25">
        <v>6.95</v>
      </c>
      <c r="G25" s="27">
        <v>1</v>
      </c>
      <c r="H25" s="28" t="s">
        <v>51</v>
      </c>
      <c r="I25" s="35"/>
      <c r="J25" s="33" t="s">
        <v>546</v>
      </c>
      <c r="K25" s="34"/>
      <c r="L25" s="34" t="s">
        <v>727</v>
      </c>
      <c r="M25" s="34" t="s">
        <v>728</v>
      </c>
      <c r="N25" s="34"/>
    </row>
    <row r="26" s="15" customFormat="1" spans="1:14">
      <c r="A26" s="23" t="s">
        <v>650</v>
      </c>
      <c r="B26" s="24" t="s">
        <v>729</v>
      </c>
      <c r="C26" s="25" t="s">
        <v>666</v>
      </c>
      <c r="D26" s="26" t="s">
        <v>23</v>
      </c>
      <c r="E26" s="25">
        <v>315</v>
      </c>
      <c r="F26" s="25">
        <v>9.45</v>
      </c>
      <c r="G26" s="27">
        <v>1</v>
      </c>
      <c r="H26" s="28" t="s">
        <v>51</v>
      </c>
      <c r="I26" s="35"/>
      <c r="J26" s="33" t="s">
        <v>546</v>
      </c>
      <c r="K26" s="34"/>
      <c r="L26" s="34" t="s">
        <v>730</v>
      </c>
      <c r="M26" s="34" t="s">
        <v>731</v>
      </c>
      <c r="N26" s="34"/>
    </row>
    <row r="27" s="15" customFormat="1" spans="1:14">
      <c r="A27" s="23" t="s">
        <v>650</v>
      </c>
      <c r="B27" s="24" t="s">
        <v>732</v>
      </c>
      <c r="C27" s="25" t="s">
        <v>666</v>
      </c>
      <c r="D27" s="26" t="s">
        <v>23</v>
      </c>
      <c r="E27" s="25">
        <v>315</v>
      </c>
      <c r="F27" s="25">
        <v>9.45</v>
      </c>
      <c r="G27" s="27">
        <v>1</v>
      </c>
      <c r="H27" s="28" t="s">
        <v>51</v>
      </c>
      <c r="I27" s="35"/>
      <c r="J27" s="33" t="s">
        <v>546</v>
      </c>
      <c r="K27" s="34"/>
      <c r="L27" s="34" t="s">
        <v>730</v>
      </c>
      <c r="M27" s="34" t="s">
        <v>731</v>
      </c>
      <c r="N27" s="34"/>
    </row>
    <row r="28" s="15" customFormat="1" spans="1:14">
      <c r="A28" s="23" t="s">
        <v>650</v>
      </c>
      <c r="B28" s="24" t="s">
        <v>733</v>
      </c>
      <c r="C28" s="25" t="s">
        <v>672</v>
      </c>
      <c r="D28" s="26" t="s">
        <v>23</v>
      </c>
      <c r="E28" s="25">
        <v>6207.03</v>
      </c>
      <c r="F28" s="25">
        <v>186.21</v>
      </c>
      <c r="G28" s="27">
        <v>1</v>
      </c>
      <c r="H28" s="28" t="s">
        <v>51</v>
      </c>
      <c r="I28" s="35"/>
      <c r="J28" s="33" t="s">
        <v>546</v>
      </c>
      <c r="K28" s="34"/>
      <c r="L28" s="34" t="s">
        <v>734</v>
      </c>
      <c r="M28" s="34" t="s">
        <v>735</v>
      </c>
      <c r="N28" s="34"/>
    </row>
    <row r="29" s="15" customFormat="1" spans="1:14">
      <c r="A29" s="23" t="s">
        <v>650</v>
      </c>
      <c r="B29" s="24" t="s">
        <v>736</v>
      </c>
      <c r="C29" s="25" t="s">
        <v>672</v>
      </c>
      <c r="D29" s="26" t="s">
        <v>23</v>
      </c>
      <c r="E29" s="25">
        <v>5169.76</v>
      </c>
      <c r="F29" s="25">
        <v>294.32</v>
      </c>
      <c r="G29" s="27">
        <v>1</v>
      </c>
      <c r="H29" s="28" t="s">
        <v>51</v>
      </c>
      <c r="I29" s="35"/>
      <c r="J29" s="33" t="s">
        <v>546</v>
      </c>
      <c r="K29" s="34"/>
      <c r="L29" s="34" t="s">
        <v>737</v>
      </c>
      <c r="M29" s="34" t="s">
        <v>738</v>
      </c>
      <c r="N29" s="34"/>
    </row>
    <row r="30" s="15" customFormat="1" spans="1:14">
      <c r="A30" s="23" t="s">
        <v>650</v>
      </c>
      <c r="B30" s="24" t="s">
        <v>739</v>
      </c>
      <c r="C30" s="25" t="s">
        <v>672</v>
      </c>
      <c r="D30" s="26" t="s">
        <v>23</v>
      </c>
      <c r="E30" s="25">
        <v>6207.03</v>
      </c>
      <c r="F30" s="25">
        <v>186.21</v>
      </c>
      <c r="G30" s="27">
        <v>1</v>
      </c>
      <c r="H30" s="28" t="s">
        <v>51</v>
      </c>
      <c r="I30" s="35"/>
      <c r="J30" s="33" t="s">
        <v>546</v>
      </c>
      <c r="K30" s="34"/>
      <c r="L30" s="34" t="s">
        <v>740</v>
      </c>
      <c r="M30" s="34" t="s">
        <v>741</v>
      </c>
      <c r="N30" s="34"/>
    </row>
    <row r="31" s="15" customFormat="1" spans="1:14">
      <c r="A31" s="23" t="s">
        <v>650</v>
      </c>
      <c r="B31" s="24" t="s">
        <v>742</v>
      </c>
      <c r="C31" s="25" t="s">
        <v>672</v>
      </c>
      <c r="D31" s="26" t="s">
        <v>23</v>
      </c>
      <c r="E31" s="25">
        <v>5764.53</v>
      </c>
      <c r="F31" s="25">
        <v>172.94</v>
      </c>
      <c r="G31" s="27">
        <v>1</v>
      </c>
      <c r="H31" s="28" t="s">
        <v>51</v>
      </c>
      <c r="I31" s="35"/>
      <c r="J31" s="33" t="s">
        <v>546</v>
      </c>
      <c r="K31" s="34"/>
      <c r="L31" s="34" t="s">
        <v>743</v>
      </c>
      <c r="M31" s="34" t="s">
        <v>744</v>
      </c>
      <c r="N31" s="34"/>
    </row>
    <row r="32" s="15" customFormat="1" spans="1:14">
      <c r="A32" s="23" t="s">
        <v>650</v>
      </c>
      <c r="B32" s="24" t="s">
        <v>745</v>
      </c>
      <c r="C32" s="25" t="s">
        <v>672</v>
      </c>
      <c r="D32" s="26" t="s">
        <v>23</v>
      </c>
      <c r="E32" s="25">
        <v>6113.45</v>
      </c>
      <c r="F32" s="25">
        <v>183.4</v>
      </c>
      <c r="G32" s="27">
        <v>1</v>
      </c>
      <c r="H32" s="28" t="s">
        <v>51</v>
      </c>
      <c r="I32" s="35"/>
      <c r="J32" s="33" t="s">
        <v>546</v>
      </c>
      <c r="K32" s="34"/>
      <c r="L32" s="34" t="s">
        <v>746</v>
      </c>
      <c r="M32" s="34" t="s">
        <v>747</v>
      </c>
      <c r="N32" s="34"/>
    </row>
    <row r="33" s="15" customFormat="1" spans="1:14">
      <c r="A33" s="23" t="s">
        <v>650</v>
      </c>
      <c r="B33" s="24" t="s">
        <v>748</v>
      </c>
      <c r="C33" s="25" t="s">
        <v>672</v>
      </c>
      <c r="D33" s="26" t="s">
        <v>23</v>
      </c>
      <c r="E33" s="25">
        <v>6180.47</v>
      </c>
      <c r="F33" s="25">
        <v>185.41</v>
      </c>
      <c r="G33" s="27">
        <v>1</v>
      </c>
      <c r="H33" s="28" t="s">
        <v>51</v>
      </c>
      <c r="I33" s="35"/>
      <c r="J33" s="33" t="s">
        <v>546</v>
      </c>
      <c r="K33" s="34"/>
      <c r="L33" s="34" t="s">
        <v>749</v>
      </c>
      <c r="M33" s="34" t="s">
        <v>750</v>
      </c>
      <c r="N33" s="34"/>
    </row>
    <row r="34" s="15" customFormat="1" spans="1:14">
      <c r="A34" s="23" t="s">
        <v>650</v>
      </c>
      <c r="B34" s="24" t="s">
        <v>751</v>
      </c>
      <c r="C34" s="25" t="s">
        <v>672</v>
      </c>
      <c r="D34" s="26" t="s">
        <v>23</v>
      </c>
      <c r="E34" s="25">
        <v>6374.14</v>
      </c>
      <c r="F34" s="25">
        <v>191.22</v>
      </c>
      <c r="G34" s="27">
        <v>1</v>
      </c>
      <c r="H34" s="28" t="s">
        <v>51</v>
      </c>
      <c r="I34" s="35"/>
      <c r="J34" s="33" t="s">
        <v>546</v>
      </c>
      <c r="K34" s="34"/>
      <c r="L34" s="34" t="s">
        <v>752</v>
      </c>
      <c r="M34" s="34" t="s">
        <v>753</v>
      </c>
      <c r="N34" s="34"/>
    </row>
    <row r="35" s="15" customFormat="1" spans="1:14">
      <c r="A35" s="23" t="s">
        <v>680</v>
      </c>
      <c r="B35" s="24" t="s">
        <v>754</v>
      </c>
      <c r="C35" s="25" t="s">
        <v>666</v>
      </c>
      <c r="D35" s="26" t="s">
        <v>23</v>
      </c>
      <c r="E35" s="25">
        <v>315</v>
      </c>
      <c r="F35" s="25">
        <v>9.45</v>
      </c>
      <c r="G35" s="27">
        <v>1</v>
      </c>
      <c r="H35" s="28" t="s">
        <v>51</v>
      </c>
      <c r="I35" s="35"/>
      <c r="J35" s="33" t="s">
        <v>546</v>
      </c>
      <c r="K35" s="34"/>
      <c r="L35" s="34" t="s">
        <v>755</v>
      </c>
      <c r="M35" s="34" t="s">
        <v>756</v>
      </c>
      <c r="N35" s="34"/>
    </row>
    <row r="36" s="15" customFormat="1" spans="1:14">
      <c r="A36" s="23" t="s">
        <v>680</v>
      </c>
      <c r="B36" s="24" t="s">
        <v>757</v>
      </c>
      <c r="C36" s="25" t="s">
        <v>666</v>
      </c>
      <c r="D36" s="26" t="s">
        <v>23</v>
      </c>
      <c r="E36" s="25">
        <v>315</v>
      </c>
      <c r="F36" s="25">
        <v>9.45</v>
      </c>
      <c r="G36" s="27">
        <v>1</v>
      </c>
      <c r="H36" s="28" t="s">
        <v>51</v>
      </c>
      <c r="I36" s="35"/>
      <c r="J36" s="33" t="s">
        <v>546</v>
      </c>
      <c r="K36" s="34"/>
      <c r="L36" s="34" t="s">
        <v>755</v>
      </c>
      <c r="M36" s="34" t="s">
        <v>756</v>
      </c>
      <c r="N36" s="34"/>
    </row>
    <row r="37" s="15" customFormat="1" spans="1:14">
      <c r="A37" s="23" t="s">
        <v>645</v>
      </c>
      <c r="B37" s="24" t="s">
        <v>758</v>
      </c>
      <c r="C37" s="25" t="s">
        <v>685</v>
      </c>
      <c r="D37" s="26" t="s">
        <v>23</v>
      </c>
      <c r="E37" s="25">
        <v>231.75</v>
      </c>
      <c r="F37" s="25">
        <v>6.95</v>
      </c>
      <c r="G37" s="27">
        <v>1</v>
      </c>
      <c r="H37" s="28" t="s">
        <v>51</v>
      </c>
      <c r="I37" s="35"/>
      <c r="J37" s="33" t="s">
        <v>546</v>
      </c>
      <c r="K37" s="34"/>
      <c r="L37" s="34" t="s">
        <v>759</v>
      </c>
      <c r="M37" s="34" t="s">
        <v>760</v>
      </c>
      <c r="N37" s="34"/>
    </row>
    <row r="38" s="15" customFormat="1" spans="1:14">
      <c r="A38" s="23" t="s">
        <v>650</v>
      </c>
      <c r="B38" s="24" t="s">
        <v>761</v>
      </c>
      <c r="C38" s="25" t="s">
        <v>666</v>
      </c>
      <c r="D38" s="26" t="s">
        <v>23</v>
      </c>
      <c r="E38" s="25">
        <v>315</v>
      </c>
      <c r="F38" s="25">
        <v>9.45</v>
      </c>
      <c r="G38" s="27">
        <v>1</v>
      </c>
      <c r="H38" s="28" t="s">
        <v>51</v>
      </c>
      <c r="I38" s="35"/>
      <c r="J38" s="33" t="s">
        <v>546</v>
      </c>
      <c r="K38" s="34"/>
      <c r="L38" s="34" t="s">
        <v>762</v>
      </c>
      <c r="M38" s="34" t="s">
        <v>763</v>
      </c>
      <c r="N38" s="34"/>
    </row>
    <row r="39" s="15" customFormat="1" spans="1:14">
      <c r="A39" s="23" t="s">
        <v>650</v>
      </c>
      <c r="B39" s="24" t="s">
        <v>764</v>
      </c>
      <c r="C39" s="25" t="s">
        <v>666</v>
      </c>
      <c r="D39" s="26" t="s">
        <v>23</v>
      </c>
      <c r="E39" s="25">
        <v>315</v>
      </c>
      <c r="F39" s="25">
        <v>9.45</v>
      </c>
      <c r="G39" s="27">
        <v>1</v>
      </c>
      <c r="H39" s="28" t="s">
        <v>51</v>
      </c>
      <c r="I39" s="35"/>
      <c r="J39" s="33" t="s">
        <v>546</v>
      </c>
      <c r="K39" s="34"/>
      <c r="L39" s="34" t="s">
        <v>762</v>
      </c>
      <c r="M39" s="34" t="s">
        <v>763</v>
      </c>
      <c r="N39" s="34"/>
    </row>
    <row r="40" s="15" customFormat="1" spans="1:14">
      <c r="A40" s="23" t="s">
        <v>650</v>
      </c>
      <c r="B40" s="24" t="s">
        <v>765</v>
      </c>
      <c r="C40" s="25" t="s">
        <v>685</v>
      </c>
      <c r="D40" s="26" t="s">
        <v>23</v>
      </c>
      <c r="E40" s="25">
        <v>500</v>
      </c>
      <c r="F40" s="25">
        <v>15</v>
      </c>
      <c r="G40" s="27">
        <v>1</v>
      </c>
      <c r="H40" s="28" t="s">
        <v>51</v>
      </c>
      <c r="I40" s="35"/>
      <c r="J40" s="33" t="s">
        <v>546</v>
      </c>
      <c r="K40" s="34"/>
      <c r="L40" s="34" t="s">
        <v>766</v>
      </c>
      <c r="M40" s="34" t="s">
        <v>767</v>
      </c>
      <c r="N40" s="34"/>
    </row>
    <row r="41" s="15" customFormat="1" spans="1:14">
      <c r="A41" s="23" t="s">
        <v>650</v>
      </c>
      <c r="B41" s="24" t="s">
        <v>768</v>
      </c>
      <c r="C41" s="25" t="s">
        <v>685</v>
      </c>
      <c r="D41" s="26" t="s">
        <v>23</v>
      </c>
      <c r="E41" s="25">
        <v>972</v>
      </c>
      <c r="F41" s="25">
        <v>29.16</v>
      </c>
      <c r="G41" s="27">
        <v>1</v>
      </c>
      <c r="H41" s="28" t="s">
        <v>51</v>
      </c>
      <c r="I41" s="35"/>
      <c r="J41" s="33" t="s">
        <v>546</v>
      </c>
      <c r="K41" s="34"/>
      <c r="L41" s="34" t="s">
        <v>769</v>
      </c>
      <c r="M41" s="34" t="s">
        <v>770</v>
      </c>
      <c r="N41" s="34"/>
    </row>
    <row r="42" s="15" customFormat="1" spans="1:14">
      <c r="A42" s="23" t="s">
        <v>650</v>
      </c>
      <c r="B42" s="24" t="s">
        <v>771</v>
      </c>
      <c r="C42" s="25" t="s">
        <v>685</v>
      </c>
      <c r="D42" s="26" t="s">
        <v>23</v>
      </c>
      <c r="E42" s="25">
        <v>972</v>
      </c>
      <c r="F42" s="25">
        <v>29.16</v>
      </c>
      <c r="G42" s="27">
        <v>1</v>
      </c>
      <c r="H42" s="28" t="s">
        <v>51</v>
      </c>
      <c r="I42" s="35"/>
      <c r="J42" s="33" t="s">
        <v>546</v>
      </c>
      <c r="K42" s="34"/>
      <c r="L42" s="34" t="s">
        <v>772</v>
      </c>
      <c r="M42" s="34" t="s">
        <v>773</v>
      </c>
      <c r="N42" s="34"/>
    </row>
    <row r="43" s="15" customFormat="1" spans="1:14">
      <c r="A43" s="23" t="s">
        <v>650</v>
      </c>
      <c r="B43" s="24" t="s">
        <v>774</v>
      </c>
      <c r="C43" s="25" t="s">
        <v>711</v>
      </c>
      <c r="D43" s="26" t="s">
        <v>23</v>
      </c>
      <c r="E43" s="25">
        <v>291</v>
      </c>
      <c r="F43" s="25">
        <v>8.73</v>
      </c>
      <c r="G43" s="27">
        <v>1</v>
      </c>
      <c r="H43" s="28" t="s">
        <v>51</v>
      </c>
      <c r="I43" s="35"/>
      <c r="J43" s="33" t="s">
        <v>546</v>
      </c>
      <c r="K43" s="34"/>
      <c r="L43" s="34" t="s">
        <v>775</v>
      </c>
      <c r="M43" s="34" t="s">
        <v>776</v>
      </c>
      <c r="N43" s="34"/>
    </row>
    <row r="44" s="15" customFormat="1" spans="1:14">
      <c r="A44" s="23" t="s">
        <v>650</v>
      </c>
      <c r="B44" s="24" t="s">
        <v>777</v>
      </c>
      <c r="C44" s="25" t="s">
        <v>685</v>
      </c>
      <c r="D44" s="26" t="s">
        <v>23</v>
      </c>
      <c r="E44" s="25">
        <v>162</v>
      </c>
      <c r="F44" s="25">
        <v>4.86</v>
      </c>
      <c r="G44" s="27">
        <v>1</v>
      </c>
      <c r="H44" s="28" t="s">
        <v>51</v>
      </c>
      <c r="I44" s="35"/>
      <c r="J44" s="33" t="s">
        <v>546</v>
      </c>
      <c r="K44" s="34"/>
      <c r="L44" s="34" t="s">
        <v>778</v>
      </c>
      <c r="M44" s="34" t="s">
        <v>779</v>
      </c>
      <c r="N44" s="34"/>
    </row>
    <row r="45" s="15" customFormat="1" spans="1:14">
      <c r="A45" s="23" t="s">
        <v>650</v>
      </c>
      <c r="B45" s="24" t="s">
        <v>780</v>
      </c>
      <c r="C45" s="25" t="s">
        <v>685</v>
      </c>
      <c r="D45" s="26" t="s">
        <v>23</v>
      </c>
      <c r="E45" s="25">
        <v>204</v>
      </c>
      <c r="F45" s="25">
        <v>6.12</v>
      </c>
      <c r="G45" s="27">
        <v>1</v>
      </c>
      <c r="H45" s="28" t="s">
        <v>51</v>
      </c>
      <c r="I45" s="35"/>
      <c r="J45" s="33" t="s">
        <v>546</v>
      </c>
      <c r="K45" s="34"/>
      <c r="L45" s="34" t="s">
        <v>778</v>
      </c>
      <c r="M45" s="34" t="s">
        <v>779</v>
      </c>
      <c r="N45" s="34"/>
    </row>
    <row r="46" s="15" customFormat="1" spans="1:14">
      <c r="A46" s="23" t="s">
        <v>650</v>
      </c>
      <c r="B46" s="24" t="s">
        <v>781</v>
      </c>
      <c r="C46" s="25" t="s">
        <v>685</v>
      </c>
      <c r="D46" s="26" t="s">
        <v>23</v>
      </c>
      <c r="E46" s="25">
        <v>103</v>
      </c>
      <c r="F46" s="25">
        <v>3.09</v>
      </c>
      <c r="G46" s="27">
        <v>1</v>
      </c>
      <c r="H46" s="28" t="s">
        <v>51</v>
      </c>
      <c r="I46" s="35"/>
      <c r="J46" s="33" t="s">
        <v>546</v>
      </c>
      <c r="K46" s="34"/>
      <c r="L46" s="34" t="s">
        <v>782</v>
      </c>
      <c r="M46" s="34" t="s">
        <v>783</v>
      </c>
      <c r="N46" s="34"/>
    </row>
    <row r="47" s="15" customFormat="1" spans="1:14">
      <c r="A47" s="23" t="s">
        <v>650</v>
      </c>
      <c r="B47" s="24" t="s">
        <v>784</v>
      </c>
      <c r="C47" s="25" t="s">
        <v>666</v>
      </c>
      <c r="D47" s="26" t="s">
        <v>23</v>
      </c>
      <c r="E47" s="25">
        <v>315</v>
      </c>
      <c r="F47" s="25">
        <v>9.45</v>
      </c>
      <c r="G47" s="27">
        <v>1</v>
      </c>
      <c r="H47" s="28" t="s">
        <v>51</v>
      </c>
      <c r="I47" s="35"/>
      <c r="J47" s="33" t="s">
        <v>546</v>
      </c>
      <c r="K47" s="34"/>
      <c r="L47" s="34" t="s">
        <v>785</v>
      </c>
      <c r="M47" s="34" t="s">
        <v>786</v>
      </c>
      <c r="N47" s="34"/>
    </row>
    <row r="48" s="15" customFormat="1" spans="1:14">
      <c r="A48" s="23" t="s">
        <v>650</v>
      </c>
      <c r="B48" s="24" t="s">
        <v>787</v>
      </c>
      <c r="C48" s="25" t="s">
        <v>666</v>
      </c>
      <c r="D48" s="26" t="s">
        <v>23</v>
      </c>
      <c r="E48" s="25">
        <v>315</v>
      </c>
      <c r="F48" s="25">
        <v>9.45</v>
      </c>
      <c r="G48" s="27">
        <v>1</v>
      </c>
      <c r="H48" s="28" t="s">
        <v>51</v>
      </c>
      <c r="I48" s="35"/>
      <c r="J48" s="33" t="s">
        <v>546</v>
      </c>
      <c r="K48" s="34"/>
      <c r="L48" s="34" t="s">
        <v>785</v>
      </c>
      <c r="M48" s="34" t="s">
        <v>786</v>
      </c>
      <c r="N48" s="34"/>
    </row>
    <row r="49" s="15" customFormat="1" spans="1:14">
      <c r="A49" s="23" t="s">
        <v>650</v>
      </c>
      <c r="B49" s="24" t="s">
        <v>788</v>
      </c>
      <c r="C49" s="25" t="s">
        <v>685</v>
      </c>
      <c r="D49" s="26" t="s">
        <v>23</v>
      </c>
      <c r="E49" s="25">
        <v>358.54</v>
      </c>
      <c r="F49" s="25">
        <v>10.76</v>
      </c>
      <c r="G49" s="27">
        <v>1</v>
      </c>
      <c r="H49" s="28" t="s">
        <v>51</v>
      </c>
      <c r="I49" s="35"/>
      <c r="J49" s="33" t="s">
        <v>546</v>
      </c>
      <c r="K49" s="34"/>
      <c r="L49" s="34" t="s">
        <v>789</v>
      </c>
      <c r="M49" s="34" t="s">
        <v>790</v>
      </c>
      <c r="N49" s="34"/>
    </row>
    <row r="50" s="15" customFormat="1" spans="1:14">
      <c r="A50" s="23" t="s">
        <v>650</v>
      </c>
      <c r="B50" s="24" t="s">
        <v>791</v>
      </c>
      <c r="C50" s="25" t="s">
        <v>685</v>
      </c>
      <c r="D50" s="26" t="s">
        <v>23</v>
      </c>
      <c r="E50" s="25">
        <v>231.75</v>
      </c>
      <c r="F50" s="25">
        <v>6.95</v>
      </c>
      <c r="G50" s="27">
        <v>1</v>
      </c>
      <c r="H50" s="28" t="s">
        <v>51</v>
      </c>
      <c r="I50" s="35"/>
      <c r="J50" s="33" t="s">
        <v>546</v>
      </c>
      <c r="K50" s="34"/>
      <c r="L50" s="34" t="s">
        <v>792</v>
      </c>
      <c r="M50" s="34" t="s">
        <v>793</v>
      </c>
      <c r="N50" s="34"/>
    </row>
    <row r="51" s="15" customFormat="1" spans="1:14">
      <c r="A51" s="23" t="s">
        <v>650</v>
      </c>
      <c r="B51" s="24" t="s">
        <v>794</v>
      </c>
      <c r="C51" s="25" t="s">
        <v>685</v>
      </c>
      <c r="D51" s="26" t="s">
        <v>23</v>
      </c>
      <c r="E51" s="25">
        <v>231.75</v>
      </c>
      <c r="F51" s="25">
        <v>6.95</v>
      </c>
      <c r="G51" s="27">
        <v>1</v>
      </c>
      <c r="H51" s="28" t="s">
        <v>51</v>
      </c>
      <c r="I51" s="35"/>
      <c r="J51" s="33" t="s">
        <v>546</v>
      </c>
      <c r="K51" s="34"/>
      <c r="L51" s="34" t="s">
        <v>795</v>
      </c>
      <c r="M51" s="34" t="s">
        <v>796</v>
      </c>
      <c r="N51" s="34"/>
    </row>
    <row r="52" s="15" customFormat="1" spans="1:14">
      <c r="A52" s="23" t="s">
        <v>650</v>
      </c>
      <c r="B52" s="24" t="s">
        <v>797</v>
      </c>
      <c r="C52" s="25" t="s">
        <v>666</v>
      </c>
      <c r="D52" s="26" t="s">
        <v>23</v>
      </c>
      <c r="E52" s="25">
        <v>315</v>
      </c>
      <c r="F52" s="25">
        <v>9.45</v>
      </c>
      <c r="G52" s="27">
        <v>1</v>
      </c>
      <c r="H52" s="28" t="s">
        <v>51</v>
      </c>
      <c r="I52" s="35"/>
      <c r="J52" s="33" t="s">
        <v>546</v>
      </c>
      <c r="K52" s="34"/>
      <c r="L52" s="34" t="s">
        <v>798</v>
      </c>
      <c r="M52" s="34" t="s">
        <v>799</v>
      </c>
      <c r="N52" s="34"/>
    </row>
    <row r="53" s="15" customFormat="1" spans="1:14">
      <c r="A53" s="23" t="s">
        <v>650</v>
      </c>
      <c r="B53" s="24" t="s">
        <v>800</v>
      </c>
      <c r="C53" s="25" t="s">
        <v>666</v>
      </c>
      <c r="D53" s="26" t="s">
        <v>23</v>
      </c>
      <c r="E53" s="25">
        <v>315</v>
      </c>
      <c r="F53" s="25">
        <v>9.45</v>
      </c>
      <c r="G53" s="27">
        <v>1</v>
      </c>
      <c r="H53" s="28" t="s">
        <v>51</v>
      </c>
      <c r="I53" s="35"/>
      <c r="J53" s="33" t="s">
        <v>546</v>
      </c>
      <c r="K53" s="34"/>
      <c r="L53" s="34" t="s">
        <v>798</v>
      </c>
      <c r="M53" s="34" t="s">
        <v>799</v>
      </c>
      <c r="N53" s="34"/>
    </row>
    <row r="54" s="15" customFormat="1" spans="1:14">
      <c r="A54" s="23" t="s">
        <v>650</v>
      </c>
      <c r="B54" s="24" t="s">
        <v>801</v>
      </c>
      <c r="C54" s="25" t="s">
        <v>666</v>
      </c>
      <c r="D54" s="26" t="s">
        <v>23</v>
      </c>
      <c r="E54" s="25">
        <v>315</v>
      </c>
      <c r="F54" s="25">
        <v>9.45</v>
      </c>
      <c r="G54" s="27">
        <v>1</v>
      </c>
      <c r="H54" s="28" t="s">
        <v>51</v>
      </c>
      <c r="I54" s="35"/>
      <c r="J54" s="33" t="s">
        <v>546</v>
      </c>
      <c r="K54" s="34"/>
      <c r="L54" s="34" t="s">
        <v>802</v>
      </c>
      <c r="M54" s="34" t="s">
        <v>803</v>
      </c>
      <c r="N54" s="34"/>
    </row>
    <row r="55" s="15" customFormat="1" spans="1:14">
      <c r="A55" s="23" t="s">
        <v>650</v>
      </c>
      <c r="B55" s="24" t="s">
        <v>804</v>
      </c>
      <c r="C55" s="25" t="s">
        <v>666</v>
      </c>
      <c r="D55" s="26" t="s">
        <v>23</v>
      </c>
      <c r="E55" s="25">
        <v>315</v>
      </c>
      <c r="F55" s="25">
        <v>9.45</v>
      </c>
      <c r="G55" s="27">
        <v>1</v>
      </c>
      <c r="H55" s="28" t="s">
        <v>51</v>
      </c>
      <c r="I55" s="35"/>
      <c r="J55" s="33" t="s">
        <v>546</v>
      </c>
      <c r="K55" s="34"/>
      <c r="L55" s="34" t="s">
        <v>802</v>
      </c>
      <c r="M55" s="34" t="s">
        <v>803</v>
      </c>
      <c r="N55" s="34"/>
    </row>
    <row r="56" s="15" customFormat="1" spans="1:14">
      <c r="A56" s="23" t="s">
        <v>688</v>
      </c>
      <c r="B56" s="24" t="s">
        <v>805</v>
      </c>
      <c r="C56" s="25" t="s">
        <v>24</v>
      </c>
      <c r="D56" s="26" t="s">
        <v>24</v>
      </c>
      <c r="E56" s="25">
        <v>5371.2</v>
      </c>
      <c r="F56" s="25">
        <v>161.14</v>
      </c>
      <c r="G56" s="27">
        <v>1</v>
      </c>
      <c r="H56" s="28" t="s">
        <v>101</v>
      </c>
      <c r="I56" s="36"/>
      <c r="J56" s="33" t="s">
        <v>430</v>
      </c>
      <c r="K56" s="34"/>
      <c r="L56" s="34" t="s">
        <v>806</v>
      </c>
      <c r="M56" s="34" t="s">
        <v>807</v>
      </c>
      <c r="N56" s="34"/>
    </row>
    <row r="57" s="15" customFormat="1" spans="1:14">
      <c r="A57" s="29" t="s">
        <v>808</v>
      </c>
      <c r="B57" s="30">
        <v>331000000029</v>
      </c>
      <c r="C57" s="31" t="s">
        <v>809</v>
      </c>
      <c r="D57" s="29" t="s">
        <v>26</v>
      </c>
      <c r="E57" s="31">
        <v>5427.35</v>
      </c>
      <c r="F57" s="31">
        <v>162.82</v>
      </c>
      <c r="G57" s="27">
        <v>1</v>
      </c>
      <c r="H57" s="28" t="s">
        <v>51</v>
      </c>
      <c r="I57" s="37"/>
      <c r="J57" s="38"/>
      <c r="K57" s="37"/>
      <c r="L57" s="37"/>
      <c r="M57" s="37"/>
      <c r="N57" s="37" t="s">
        <v>810</v>
      </c>
    </row>
    <row r="58" s="15" customFormat="1" spans="1:14">
      <c r="A58" s="29" t="s">
        <v>808</v>
      </c>
      <c r="B58" s="30">
        <v>331000000030</v>
      </c>
      <c r="C58" s="31" t="s">
        <v>809</v>
      </c>
      <c r="D58" s="29" t="s">
        <v>26</v>
      </c>
      <c r="E58" s="31">
        <v>5427.35</v>
      </c>
      <c r="F58" s="31">
        <v>162.82</v>
      </c>
      <c r="G58" s="27">
        <v>1</v>
      </c>
      <c r="H58" s="28" t="s">
        <v>51</v>
      </c>
      <c r="I58" s="37"/>
      <c r="J58" s="38"/>
      <c r="K58" s="37"/>
      <c r="L58" s="37"/>
      <c r="M58" s="37"/>
      <c r="N58" s="37" t="s">
        <v>810</v>
      </c>
    </row>
    <row r="59" s="15" customFormat="1" spans="1:14">
      <c r="A59" s="29" t="s">
        <v>808</v>
      </c>
      <c r="B59" s="30">
        <v>331000004342</v>
      </c>
      <c r="C59" s="31" t="s">
        <v>26</v>
      </c>
      <c r="D59" s="29" t="s">
        <v>26</v>
      </c>
      <c r="E59" s="31">
        <v>760.68</v>
      </c>
      <c r="F59" s="31">
        <v>22.82</v>
      </c>
      <c r="G59" s="27">
        <v>1</v>
      </c>
      <c r="H59" s="28" t="s">
        <v>51</v>
      </c>
      <c r="I59" s="37"/>
      <c r="J59" s="38"/>
      <c r="K59" s="37"/>
      <c r="L59" s="37"/>
      <c r="M59" s="37"/>
      <c r="N59" s="37" t="s">
        <v>810</v>
      </c>
    </row>
    <row r="60" s="15" customFormat="1" spans="1:14">
      <c r="A60" s="29" t="s">
        <v>808</v>
      </c>
      <c r="B60" s="30">
        <v>331000004343</v>
      </c>
      <c r="C60" s="31" t="s">
        <v>26</v>
      </c>
      <c r="D60" s="29" t="s">
        <v>26</v>
      </c>
      <c r="E60" s="31">
        <v>760.68</v>
      </c>
      <c r="F60" s="31">
        <v>22.82</v>
      </c>
      <c r="G60" s="27">
        <v>1</v>
      </c>
      <c r="H60" s="28" t="s">
        <v>51</v>
      </c>
      <c r="I60" s="37"/>
      <c r="J60" s="38"/>
      <c r="K60" s="37"/>
      <c r="L60" s="37"/>
      <c r="M60" s="37"/>
      <c r="N60" s="37" t="s">
        <v>810</v>
      </c>
    </row>
    <row r="61" s="15" customFormat="1" spans="1:14">
      <c r="A61" s="29" t="s">
        <v>808</v>
      </c>
      <c r="B61" s="30">
        <v>331000004344</v>
      </c>
      <c r="C61" s="31" t="s">
        <v>26</v>
      </c>
      <c r="D61" s="29" t="s">
        <v>26</v>
      </c>
      <c r="E61" s="31">
        <v>760.68</v>
      </c>
      <c r="F61" s="31">
        <v>22.82</v>
      </c>
      <c r="G61" s="27">
        <v>1</v>
      </c>
      <c r="H61" s="28" t="s">
        <v>51</v>
      </c>
      <c r="I61" s="37"/>
      <c r="J61" s="38"/>
      <c r="K61" s="37"/>
      <c r="L61" s="37"/>
      <c r="M61" s="37"/>
      <c r="N61" s="37" t="s">
        <v>810</v>
      </c>
    </row>
    <row r="62" s="15" customFormat="1" spans="1:14">
      <c r="A62" s="29" t="s">
        <v>808</v>
      </c>
      <c r="B62" s="30">
        <v>331000004348</v>
      </c>
      <c r="C62" s="31" t="s">
        <v>811</v>
      </c>
      <c r="D62" s="29" t="s">
        <v>26</v>
      </c>
      <c r="E62" s="31">
        <v>6025.64</v>
      </c>
      <c r="F62" s="31">
        <v>180.77</v>
      </c>
      <c r="G62" s="27">
        <v>1</v>
      </c>
      <c r="H62" s="28" t="s">
        <v>51</v>
      </c>
      <c r="I62" s="37"/>
      <c r="J62" s="38"/>
      <c r="K62" s="37"/>
      <c r="L62" s="37"/>
      <c r="M62" s="37"/>
      <c r="N62" s="37" t="s">
        <v>810</v>
      </c>
    </row>
    <row r="63" s="15" customFormat="1" spans="1:14">
      <c r="A63" s="23" t="s">
        <v>645</v>
      </c>
      <c r="B63" s="24" t="s">
        <v>812</v>
      </c>
      <c r="C63" s="25" t="s">
        <v>813</v>
      </c>
      <c r="D63" s="26" t="s">
        <v>27</v>
      </c>
      <c r="E63" s="25">
        <v>603.45</v>
      </c>
      <c r="F63" s="25">
        <v>18.1</v>
      </c>
      <c r="G63" s="27">
        <v>1</v>
      </c>
      <c r="H63" s="28" t="s">
        <v>54</v>
      </c>
      <c r="I63" s="32"/>
      <c r="J63" s="33"/>
      <c r="K63" s="34"/>
      <c r="L63" s="34" t="s">
        <v>814</v>
      </c>
      <c r="M63" s="34" t="s">
        <v>815</v>
      </c>
      <c r="N63" s="34"/>
    </row>
    <row r="64" s="15" customFormat="1" spans="1:14">
      <c r="A64" s="23" t="s">
        <v>670</v>
      </c>
      <c r="B64" s="24" t="s">
        <v>816</v>
      </c>
      <c r="C64" s="25" t="s">
        <v>28</v>
      </c>
      <c r="D64" s="26" t="s">
        <v>28</v>
      </c>
      <c r="E64" s="25">
        <v>3434.36</v>
      </c>
      <c r="F64" s="25">
        <v>1074.19</v>
      </c>
      <c r="G64" s="27">
        <v>1</v>
      </c>
      <c r="H64" s="28" t="s">
        <v>54</v>
      </c>
      <c r="I64" s="32"/>
      <c r="J64" s="33"/>
      <c r="K64" s="34"/>
      <c r="L64" s="34" t="s">
        <v>817</v>
      </c>
      <c r="M64" s="34" t="s">
        <v>818</v>
      </c>
      <c r="N64" s="34"/>
    </row>
    <row r="65" s="15" customFormat="1" spans="1:14">
      <c r="A65" s="23" t="s">
        <v>819</v>
      </c>
      <c r="B65" s="24" t="s">
        <v>820</v>
      </c>
      <c r="C65" s="25" t="s">
        <v>821</v>
      </c>
      <c r="D65" s="26" t="s">
        <v>29</v>
      </c>
      <c r="E65" s="25">
        <v>3456.96</v>
      </c>
      <c r="F65" s="25">
        <v>1418.03</v>
      </c>
      <c r="G65" s="27">
        <v>1</v>
      </c>
      <c r="H65" s="28" t="s">
        <v>54</v>
      </c>
      <c r="I65" s="36"/>
      <c r="J65" s="33"/>
      <c r="K65" s="34"/>
      <c r="L65" s="34" t="s">
        <v>822</v>
      </c>
      <c r="M65" s="34" t="s">
        <v>823</v>
      </c>
      <c r="N65" s="34"/>
    </row>
    <row r="66" s="15" customFormat="1" spans="1:14">
      <c r="A66" s="23" t="s">
        <v>819</v>
      </c>
      <c r="B66" s="24" t="s">
        <v>824</v>
      </c>
      <c r="C66" s="25" t="s">
        <v>821</v>
      </c>
      <c r="D66" s="26" t="s">
        <v>29</v>
      </c>
      <c r="E66" s="25">
        <v>4119.41</v>
      </c>
      <c r="F66" s="25">
        <v>1344.91</v>
      </c>
      <c r="G66" s="27">
        <v>1</v>
      </c>
      <c r="H66" s="28" t="s">
        <v>54</v>
      </c>
      <c r="I66" s="36"/>
      <c r="J66" s="33"/>
      <c r="K66" s="34"/>
      <c r="L66" s="34" t="s">
        <v>825</v>
      </c>
      <c r="M66" s="34" t="s">
        <v>826</v>
      </c>
      <c r="N66" s="34"/>
    </row>
    <row r="67" s="15" customFormat="1" spans="1:14">
      <c r="A67" s="23" t="s">
        <v>819</v>
      </c>
      <c r="B67" s="24" t="s">
        <v>827</v>
      </c>
      <c r="C67" s="25" t="s">
        <v>821</v>
      </c>
      <c r="D67" s="26" t="s">
        <v>29</v>
      </c>
      <c r="E67" s="25">
        <v>2585.83</v>
      </c>
      <c r="F67" s="25">
        <v>321.41</v>
      </c>
      <c r="G67" s="27">
        <v>1</v>
      </c>
      <c r="H67" s="28" t="s">
        <v>54</v>
      </c>
      <c r="I67" s="36"/>
      <c r="J67" s="33"/>
      <c r="K67" s="34"/>
      <c r="L67" s="34" t="s">
        <v>828</v>
      </c>
      <c r="M67" s="34" t="s">
        <v>829</v>
      </c>
      <c r="N67" s="34"/>
    </row>
    <row r="68" s="15" customFormat="1" spans="1:14">
      <c r="A68" s="23" t="s">
        <v>819</v>
      </c>
      <c r="B68" s="24" t="s">
        <v>830</v>
      </c>
      <c r="C68" s="25" t="s">
        <v>821</v>
      </c>
      <c r="D68" s="26" t="s">
        <v>29</v>
      </c>
      <c r="E68" s="25">
        <v>2659.99</v>
      </c>
      <c r="F68" s="25">
        <v>258.97</v>
      </c>
      <c r="G68" s="27">
        <v>1</v>
      </c>
      <c r="H68" s="28" t="s">
        <v>54</v>
      </c>
      <c r="I68" s="36"/>
      <c r="J68" s="33"/>
      <c r="K68" s="34"/>
      <c r="L68" s="34" t="s">
        <v>831</v>
      </c>
      <c r="M68" s="34" t="s">
        <v>832</v>
      </c>
      <c r="N68" s="34"/>
    </row>
    <row r="69" s="15" customFormat="1" spans="1:14">
      <c r="A69" s="23" t="s">
        <v>819</v>
      </c>
      <c r="B69" s="24" t="s">
        <v>833</v>
      </c>
      <c r="C69" s="25" t="s">
        <v>821</v>
      </c>
      <c r="D69" s="26" t="s">
        <v>29</v>
      </c>
      <c r="E69" s="25">
        <v>3508.2</v>
      </c>
      <c r="F69" s="25">
        <v>1287.27</v>
      </c>
      <c r="G69" s="27">
        <v>1</v>
      </c>
      <c r="H69" s="28" t="s">
        <v>54</v>
      </c>
      <c r="I69" s="36"/>
      <c r="J69" s="33"/>
      <c r="K69" s="34"/>
      <c r="L69" s="34" t="s">
        <v>834</v>
      </c>
      <c r="M69" s="34" t="s">
        <v>835</v>
      </c>
      <c r="N69" s="34"/>
    </row>
    <row r="70" s="15" customFormat="1" spans="1:14">
      <c r="A70" s="23" t="s">
        <v>819</v>
      </c>
      <c r="B70" s="24" t="s">
        <v>836</v>
      </c>
      <c r="C70" s="25" t="s">
        <v>821</v>
      </c>
      <c r="D70" s="26" t="s">
        <v>29</v>
      </c>
      <c r="E70" s="25">
        <v>3806.78</v>
      </c>
      <c r="F70" s="25">
        <v>1813.53</v>
      </c>
      <c r="G70" s="27">
        <v>1</v>
      </c>
      <c r="H70" s="28" t="s">
        <v>54</v>
      </c>
      <c r="I70" s="32"/>
      <c r="J70" s="33"/>
      <c r="K70" s="34"/>
      <c r="L70" s="34" t="s">
        <v>837</v>
      </c>
      <c r="M70" s="34" t="s">
        <v>838</v>
      </c>
      <c r="N70" s="34"/>
    </row>
    <row r="71" s="15" customFormat="1" spans="1:14">
      <c r="A71" s="23" t="s">
        <v>819</v>
      </c>
      <c r="B71" s="24" t="s">
        <v>839</v>
      </c>
      <c r="C71" s="25" t="s">
        <v>821</v>
      </c>
      <c r="D71" s="26" t="s">
        <v>29</v>
      </c>
      <c r="E71" s="25">
        <v>2673.78</v>
      </c>
      <c r="F71" s="25">
        <v>224.31</v>
      </c>
      <c r="G71" s="27">
        <v>1</v>
      </c>
      <c r="H71" s="28" t="s">
        <v>54</v>
      </c>
      <c r="I71" s="32"/>
      <c r="J71" s="33"/>
      <c r="K71" s="34"/>
      <c r="L71" s="34" t="s">
        <v>840</v>
      </c>
      <c r="M71" s="34" t="s">
        <v>841</v>
      </c>
      <c r="N71" s="34"/>
    </row>
    <row r="72" s="15" customFormat="1" spans="1:14">
      <c r="A72" s="23" t="s">
        <v>819</v>
      </c>
      <c r="B72" s="24" t="s">
        <v>842</v>
      </c>
      <c r="C72" s="25" t="s">
        <v>821</v>
      </c>
      <c r="D72" s="26" t="s">
        <v>29</v>
      </c>
      <c r="E72" s="25">
        <v>3872.27</v>
      </c>
      <c r="F72" s="25">
        <v>324.91</v>
      </c>
      <c r="G72" s="27">
        <v>1</v>
      </c>
      <c r="H72" s="28" t="s">
        <v>54</v>
      </c>
      <c r="I72" s="32"/>
      <c r="J72" s="33"/>
      <c r="K72" s="34"/>
      <c r="L72" s="34" t="s">
        <v>843</v>
      </c>
      <c r="M72" s="34" t="s">
        <v>844</v>
      </c>
      <c r="N72" s="34"/>
    </row>
    <row r="73" s="15" customFormat="1" spans="1:14">
      <c r="A73" s="23" t="s">
        <v>819</v>
      </c>
      <c r="B73" s="24" t="s">
        <v>845</v>
      </c>
      <c r="C73" s="25" t="s">
        <v>821</v>
      </c>
      <c r="D73" s="26" t="s">
        <v>29</v>
      </c>
      <c r="E73" s="25">
        <v>2671.47</v>
      </c>
      <c r="F73" s="25">
        <v>332.1</v>
      </c>
      <c r="G73" s="27">
        <v>1</v>
      </c>
      <c r="H73" s="28" t="s">
        <v>54</v>
      </c>
      <c r="I73" s="32"/>
      <c r="J73" s="33"/>
      <c r="K73" s="34"/>
      <c r="L73" s="34" t="s">
        <v>846</v>
      </c>
      <c r="M73" s="34" t="s">
        <v>847</v>
      </c>
      <c r="N73" s="34"/>
    </row>
    <row r="74" s="15" customFormat="1" spans="1:14">
      <c r="A74" s="23" t="s">
        <v>819</v>
      </c>
      <c r="B74" s="24" t="s">
        <v>848</v>
      </c>
      <c r="C74" s="25" t="s">
        <v>821</v>
      </c>
      <c r="D74" s="26" t="s">
        <v>29</v>
      </c>
      <c r="E74" s="25">
        <v>2673.78</v>
      </c>
      <c r="F74" s="25">
        <v>188.22</v>
      </c>
      <c r="G74" s="27">
        <v>1</v>
      </c>
      <c r="H74" s="28" t="s">
        <v>54</v>
      </c>
      <c r="I74" s="32"/>
      <c r="J74" s="33"/>
      <c r="K74" s="34"/>
      <c r="L74" s="34" t="s">
        <v>849</v>
      </c>
      <c r="M74" s="34" t="s">
        <v>850</v>
      </c>
      <c r="N74" s="34"/>
    </row>
    <row r="75" s="15" customFormat="1" spans="1:14">
      <c r="A75" s="23" t="s">
        <v>819</v>
      </c>
      <c r="B75" s="24" t="s">
        <v>851</v>
      </c>
      <c r="C75" s="25" t="s">
        <v>821</v>
      </c>
      <c r="D75" s="26" t="s">
        <v>29</v>
      </c>
      <c r="E75" s="25">
        <v>2556.52</v>
      </c>
      <c r="F75" s="25">
        <v>490.04</v>
      </c>
      <c r="G75" s="27">
        <v>1</v>
      </c>
      <c r="H75" s="28" t="s">
        <v>54</v>
      </c>
      <c r="I75" s="32"/>
      <c r="J75" s="33"/>
      <c r="K75" s="34"/>
      <c r="L75" s="34" t="s">
        <v>852</v>
      </c>
      <c r="M75" s="34" t="s">
        <v>853</v>
      </c>
      <c r="N75" s="34"/>
    </row>
    <row r="76" s="15" customFormat="1" spans="1:14">
      <c r="A76" s="23" t="s">
        <v>819</v>
      </c>
      <c r="B76" s="24" t="s">
        <v>854</v>
      </c>
      <c r="C76" s="25" t="s">
        <v>821</v>
      </c>
      <c r="D76" s="26" t="s">
        <v>29</v>
      </c>
      <c r="E76" s="25">
        <v>2580.55</v>
      </c>
      <c r="F76" s="25">
        <v>320.7</v>
      </c>
      <c r="G76" s="27">
        <v>1</v>
      </c>
      <c r="H76" s="28" t="s">
        <v>54</v>
      </c>
      <c r="I76" s="32"/>
      <c r="J76" s="33"/>
      <c r="K76" s="34"/>
      <c r="L76" s="34" t="s">
        <v>855</v>
      </c>
      <c r="M76" s="34" t="s">
        <v>856</v>
      </c>
      <c r="N76" s="34"/>
    </row>
    <row r="77" s="15" customFormat="1" spans="1:14">
      <c r="A77" s="23" t="s">
        <v>819</v>
      </c>
      <c r="B77" s="24" t="s">
        <v>857</v>
      </c>
      <c r="C77" s="25" t="s">
        <v>821</v>
      </c>
      <c r="D77" s="26" t="s">
        <v>29</v>
      </c>
      <c r="E77" s="25">
        <v>2659.99</v>
      </c>
      <c r="F77" s="25">
        <v>258.97</v>
      </c>
      <c r="G77" s="27">
        <v>1</v>
      </c>
      <c r="H77" s="28" t="s">
        <v>54</v>
      </c>
      <c r="I77" s="32"/>
      <c r="J77" s="33"/>
      <c r="K77" s="34"/>
      <c r="L77" s="34" t="s">
        <v>858</v>
      </c>
      <c r="M77" s="34" t="s">
        <v>859</v>
      </c>
      <c r="N77" s="34"/>
    </row>
    <row r="78" s="15" customFormat="1" spans="1:14">
      <c r="A78" s="23" t="s">
        <v>819</v>
      </c>
      <c r="B78" s="24" t="s">
        <v>860</v>
      </c>
      <c r="C78" s="25" t="s">
        <v>821</v>
      </c>
      <c r="D78" s="26" t="s">
        <v>29</v>
      </c>
      <c r="E78" s="25">
        <v>2655.4</v>
      </c>
      <c r="F78" s="25">
        <v>186.98</v>
      </c>
      <c r="G78" s="27">
        <v>1</v>
      </c>
      <c r="H78" s="28" t="s">
        <v>54</v>
      </c>
      <c r="I78" s="32"/>
      <c r="J78" s="33"/>
      <c r="K78" s="34"/>
      <c r="L78" s="34" t="s">
        <v>861</v>
      </c>
      <c r="M78" s="34" t="s">
        <v>862</v>
      </c>
      <c r="N78" s="34"/>
    </row>
    <row r="79" s="15" customFormat="1" spans="1:14">
      <c r="A79" s="23" t="s">
        <v>819</v>
      </c>
      <c r="B79" s="24" t="s">
        <v>863</v>
      </c>
      <c r="C79" s="25" t="s">
        <v>821</v>
      </c>
      <c r="D79" s="26" t="s">
        <v>29</v>
      </c>
      <c r="E79" s="25">
        <v>2655.4</v>
      </c>
      <c r="F79" s="25">
        <v>186.98</v>
      </c>
      <c r="G79" s="27">
        <v>1</v>
      </c>
      <c r="H79" s="28" t="s">
        <v>54</v>
      </c>
      <c r="I79" s="32"/>
      <c r="J79" s="33"/>
      <c r="K79" s="34"/>
      <c r="L79" s="34" t="s">
        <v>864</v>
      </c>
      <c r="M79" s="34" t="s">
        <v>865</v>
      </c>
      <c r="N79" s="34"/>
    </row>
    <row r="80" s="15" customFormat="1" spans="1:14">
      <c r="A80" s="23" t="s">
        <v>819</v>
      </c>
      <c r="B80" s="24" t="s">
        <v>866</v>
      </c>
      <c r="C80" s="25" t="s">
        <v>821</v>
      </c>
      <c r="D80" s="26" t="s">
        <v>29</v>
      </c>
      <c r="E80" s="25">
        <v>2673.78</v>
      </c>
      <c r="F80" s="25">
        <v>224.31</v>
      </c>
      <c r="G80" s="27">
        <v>1</v>
      </c>
      <c r="H80" s="28" t="s">
        <v>54</v>
      </c>
      <c r="I80" s="32"/>
      <c r="J80" s="33"/>
      <c r="K80" s="34"/>
      <c r="L80" s="34" t="s">
        <v>867</v>
      </c>
      <c r="M80" s="34" t="s">
        <v>868</v>
      </c>
      <c r="N80" s="34"/>
    </row>
    <row r="81" s="15" customFormat="1" spans="1:14">
      <c r="A81" s="23" t="s">
        <v>819</v>
      </c>
      <c r="B81" s="24" t="s">
        <v>869</v>
      </c>
      <c r="C81" s="25" t="s">
        <v>821</v>
      </c>
      <c r="D81" s="26" t="s">
        <v>29</v>
      </c>
      <c r="E81" s="25">
        <v>2655.4</v>
      </c>
      <c r="F81" s="25">
        <v>186.98</v>
      </c>
      <c r="G81" s="27">
        <v>1</v>
      </c>
      <c r="H81" s="28" t="s">
        <v>54</v>
      </c>
      <c r="I81" s="32"/>
      <c r="J81" s="33"/>
      <c r="K81" s="34"/>
      <c r="L81" s="34" t="s">
        <v>870</v>
      </c>
      <c r="M81" s="34" t="s">
        <v>871</v>
      </c>
      <c r="N81" s="34"/>
    </row>
    <row r="82" s="15" customFormat="1" spans="1:14">
      <c r="A82" s="23" t="s">
        <v>819</v>
      </c>
      <c r="B82" s="24" t="s">
        <v>872</v>
      </c>
      <c r="C82" s="25" t="s">
        <v>821</v>
      </c>
      <c r="D82" s="26" t="s">
        <v>29</v>
      </c>
      <c r="E82" s="25">
        <v>2769.83</v>
      </c>
      <c r="F82" s="25">
        <v>1387.91</v>
      </c>
      <c r="G82" s="27">
        <v>1</v>
      </c>
      <c r="H82" s="28" t="s">
        <v>54</v>
      </c>
      <c r="I82" s="32"/>
      <c r="J82" s="33"/>
      <c r="K82" s="34"/>
      <c r="L82" s="34" t="s">
        <v>873</v>
      </c>
      <c r="M82" s="34" t="s">
        <v>874</v>
      </c>
      <c r="N82" s="34"/>
    </row>
    <row r="83" s="15" customFormat="1" spans="1:14">
      <c r="A83" s="23" t="s">
        <v>819</v>
      </c>
      <c r="B83" s="24" t="s">
        <v>875</v>
      </c>
      <c r="C83" s="25" t="s">
        <v>821</v>
      </c>
      <c r="D83" s="26" t="s">
        <v>29</v>
      </c>
      <c r="E83" s="25">
        <v>3281.21</v>
      </c>
      <c r="F83" s="25">
        <v>629.98</v>
      </c>
      <c r="G83" s="27">
        <v>1</v>
      </c>
      <c r="H83" s="28" t="s">
        <v>54</v>
      </c>
      <c r="I83" s="32"/>
      <c r="J83" s="33"/>
      <c r="K83" s="34"/>
      <c r="L83" s="34" t="s">
        <v>876</v>
      </c>
      <c r="M83" s="34" t="s">
        <v>877</v>
      </c>
      <c r="N83" s="34"/>
    </row>
    <row r="84" s="15" customFormat="1" spans="1:14">
      <c r="A84" s="23" t="s">
        <v>664</v>
      </c>
      <c r="B84" s="24" t="s">
        <v>878</v>
      </c>
      <c r="C84" s="25" t="s">
        <v>821</v>
      </c>
      <c r="D84" s="26" t="s">
        <v>29</v>
      </c>
      <c r="E84" s="25">
        <v>2775.39</v>
      </c>
      <c r="F84" s="25">
        <v>83.26</v>
      </c>
      <c r="G84" s="27">
        <v>1</v>
      </c>
      <c r="H84" s="28" t="s">
        <v>54</v>
      </c>
      <c r="I84" s="32"/>
      <c r="J84" s="33"/>
      <c r="K84" s="34"/>
      <c r="L84" s="34" t="s">
        <v>879</v>
      </c>
      <c r="M84" s="34" t="s">
        <v>880</v>
      </c>
      <c r="N84" s="34"/>
    </row>
    <row r="85" s="15" customFormat="1" spans="1:14">
      <c r="A85" s="23" t="s">
        <v>664</v>
      </c>
      <c r="B85" s="24" t="s">
        <v>881</v>
      </c>
      <c r="C85" s="25" t="s">
        <v>821</v>
      </c>
      <c r="D85" s="26" t="s">
        <v>29</v>
      </c>
      <c r="E85" s="25">
        <v>2775.39</v>
      </c>
      <c r="F85" s="25">
        <v>83.26</v>
      </c>
      <c r="G85" s="27">
        <v>1</v>
      </c>
      <c r="H85" s="28" t="s">
        <v>54</v>
      </c>
      <c r="I85" s="32"/>
      <c r="J85" s="33"/>
      <c r="K85" s="34"/>
      <c r="L85" s="34" t="s">
        <v>882</v>
      </c>
      <c r="M85" s="34" t="s">
        <v>883</v>
      </c>
      <c r="N85" s="34"/>
    </row>
    <row r="86" s="15" customFormat="1" spans="1:14">
      <c r="A86" s="23" t="s">
        <v>645</v>
      </c>
      <c r="B86" s="24" t="s">
        <v>884</v>
      </c>
      <c r="C86" s="25" t="s">
        <v>821</v>
      </c>
      <c r="D86" s="26" t="s">
        <v>29</v>
      </c>
      <c r="E86" s="25">
        <v>3552.78</v>
      </c>
      <c r="F86" s="25">
        <v>1038.86</v>
      </c>
      <c r="G86" s="27">
        <v>1</v>
      </c>
      <c r="H86" s="28" t="s">
        <v>54</v>
      </c>
      <c r="I86" s="32"/>
      <c r="J86" s="33"/>
      <c r="K86" s="34"/>
      <c r="L86" s="34" t="s">
        <v>885</v>
      </c>
      <c r="M86" s="34" t="s">
        <v>886</v>
      </c>
      <c r="N86" s="34"/>
    </row>
    <row r="87" s="15" customFormat="1" spans="1:14">
      <c r="A87" s="23" t="s">
        <v>664</v>
      </c>
      <c r="B87" s="24" t="s">
        <v>887</v>
      </c>
      <c r="C87" s="25" t="s">
        <v>888</v>
      </c>
      <c r="D87" s="26" t="s">
        <v>30</v>
      </c>
      <c r="E87" s="25">
        <v>456.2</v>
      </c>
      <c r="F87" s="25">
        <v>227.32</v>
      </c>
      <c r="G87" s="27">
        <v>1</v>
      </c>
      <c r="H87" s="28" t="s">
        <v>54</v>
      </c>
      <c r="I87" s="36"/>
      <c r="J87" s="33"/>
      <c r="K87" s="34"/>
      <c r="L87" s="34" t="s">
        <v>889</v>
      </c>
      <c r="M87" s="34" t="s">
        <v>890</v>
      </c>
      <c r="N87" s="34"/>
    </row>
    <row r="88" s="15" customFormat="1" spans="1:14">
      <c r="A88" s="23" t="s">
        <v>664</v>
      </c>
      <c r="B88" s="24" t="s">
        <v>891</v>
      </c>
      <c r="C88" s="25" t="s">
        <v>813</v>
      </c>
      <c r="D88" s="26" t="s">
        <v>30</v>
      </c>
      <c r="E88" s="25">
        <v>603.45</v>
      </c>
      <c r="F88" s="25">
        <v>26.22</v>
      </c>
      <c r="G88" s="27">
        <v>1</v>
      </c>
      <c r="H88" s="28" t="s">
        <v>54</v>
      </c>
      <c r="I88" s="32"/>
      <c r="J88" s="33"/>
      <c r="K88" s="34"/>
      <c r="L88" s="34" t="s">
        <v>892</v>
      </c>
      <c r="M88" s="34" t="s">
        <v>893</v>
      </c>
      <c r="N88" s="34"/>
    </row>
    <row r="89" s="15" customFormat="1" spans="1:14">
      <c r="A89" s="23" t="s">
        <v>819</v>
      </c>
      <c r="B89" s="112" t="s">
        <v>894</v>
      </c>
      <c r="C89" s="28" t="s">
        <v>31</v>
      </c>
      <c r="D89" s="26" t="s">
        <v>31</v>
      </c>
      <c r="E89" s="25">
        <v>2323.5</v>
      </c>
      <c r="F89" s="25">
        <v>1071.46</v>
      </c>
      <c r="G89" s="27">
        <v>1</v>
      </c>
      <c r="H89" s="28" t="s">
        <v>51</v>
      </c>
      <c r="I89" s="32"/>
      <c r="J89" s="33" t="s">
        <v>895</v>
      </c>
      <c r="K89" s="34"/>
      <c r="L89" s="34" t="s">
        <v>896</v>
      </c>
      <c r="M89" s="34" t="s">
        <v>897</v>
      </c>
      <c r="N89" s="34"/>
    </row>
    <row r="90" s="15" customFormat="1" spans="1:14">
      <c r="A90" s="23" t="s">
        <v>645</v>
      </c>
      <c r="B90" s="24" t="s">
        <v>898</v>
      </c>
      <c r="C90" s="28" t="s">
        <v>31</v>
      </c>
      <c r="D90" s="26" t="s">
        <v>31</v>
      </c>
      <c r="E90" s="25">
        <v>2613.73</v>
      </c>
      <c r="F90" s="25">
        <v>764.4</v>
      </c>
      <c r="G90" s="27">
        <v>1</v>
      </c>
      <c r="H90" s="28" t="s">
        <v>51</v>
      </c>
      <c r="I90" s="32"/>
      <c r="J90" s="33" t="s">
        <v>31</v>
      </c>
      <c r="K90" s="34"/>
      <c r="L90" s="34" t="s">
        <v>885</v>
      </c>
      <c r="M90" s="34" t="s">
        <v>886</v>
      </c>
      <c r="N90" s="34"/>
    </row>
    <row r="91" s="15" customFormat="1" spans="1:14">
      <c r="A91" s="23" t="s">
        <v>899</v>
      </c>
      <c r="B91" s="24" t="s">
        <v>900</v>
      </c>
      <c r="C91" s="28" t="s">
        <v>31</v>
      </c>
      <c r="D91" s="26" t="s">
        <v>31</v>
      </c>
      <c r="E91" s="25">
        <v>2865.8</v>
      </c>
      <c r="F91" s="25">
        <v>85.9700000000003</v>
      </c>
      <c r="G91" s="27">
        <v>1</v>
      </c>
      <c r="H91" s="28" t="s">
        <v>51</v>
      </c>
      <c r="I91" s="36"/>
      <c r="J91" s="33" t="s">
        <v>31</v>
      </c>
      <c r="K91" s="34"/>
      <c r="L91" s="34" t="s">
        <v>901</v>
      </c>
      <c r="M91" s="34" t="s">
        <v>902</v>
      </c>
      <c r="N91" s="34"/>
    </row>
    <row r="92" s="15" customFormat="1" spans="1:14">
      <c r="A92" s="23" t="s">
        <v>688</v>
      </c>
      <c r="B92" s="24" t="s">
        <v>903</v>
      </c>
      <c r="C92" s="28" t="s">
        <v>31</v>
      </c>
      <c r="D92" s="26" t="s">
        <v>31</v>
      </c>
      <c r="E92" s="25">
        <v>3677.49</v>
      </c>
      <c r="F92" s="25">
        <v>110.32</v>
      </c>
      <c r="G92" s="27">
        <v>1</v>
      </c>
      <c r="H92" s="28" t="s">
        <v>51</v>
      </c>
      <c r="I92" s="32"/>
      <c r="J92" s="33" t="s">
        <v>31</v>
      </c>
      <c r="K92" s="34"/>
      <c r="L92" s="34" t="s">
        <v>904</v>
      </c>
      <c r="M92" s="34" t="s">
        <v>905</v>
      </c>
      <c r="N92" s="34"/>
    </row>
    <row r="93" s="15" customFormat="1" spans="1:14">
      <c r="A93" s="23" t="s">
        <v>664</v>
      </c>
      <c r="B93" s="24" t="s">
        <v>906</v>
      </c>
      <c r="C93" s="25" t="s">
        <v>92</v>
      </c>
      <c r="D93" s="26" t="s">
        <v>33</v>
      </c>
      <c r="E93" s="25">
        <v>1663.49</v>
      </c>
      <c r="F93" s="25">
        <v>49.9</v>
      </c>
      <c r="G93" s="27">
        <v>1</v>
      </c>
      <c r="H93" s="28" t="s">
        <v>54</v>
      </c>
      <c r="I93" s="32"/>
      <c r="J93" s="33"/>
      <c r="K93" s="34"/>
      <c r="L93" s="34" t="s">
        <v>879</v>
      </c>
      <c r="M93" s="34" t="s">
        <v>880</v>
      </c>
      <c r="N93" s="34"/>
    </row>
    <row r="94" s="15" customFormat="1" spans="1:14">
      <c r="A94" s="23" t="s">
        <v>664</v>
      </c>
      <c r="B94" s="24" t="s">
        <v>907</v>
      </c>
      <c r="C94" s="25" t="s">
        <v>92</v>
      </c>
      <c r="D94" s="26" t="s">
        <v>33</v>
      </c>
      <c r="E94" s="25">
        <v>2451.85</v>
      </c>
      <c r="F94" s="25">
        <v>73.56</v>
      </c>
      <c r="G94" s="27">
        <v>1</v>
      </c>
      <c r="H94" s="28" t="s">
        <v>54</v>
      </c>
      <c r="I94" s="32"/>
      <c r="J94" s="33"/>
      <c r="K94" s="34"/>
      <c r="L94" s="34" t="s">
        <v>882</v>
      </c>
      <c r="M94" s="34" t="s">
        <v>883</v>
      </c>
      <c r="N94" s="34"/>
    </row>
    <row r="95" s="15" customFormat="1" spans="1:14">
      <c r="A95" s="23" t="s">
        <v>664</v>
      </c>
      <c r="B95" s="24" t="s">
        <v>908</v>
      </c>
      <c r="C95" s="25" t="s">
        <v>92</v>
      </c>
      <c r="D95" s="26" t="s">
        <v>33</v>
      </c>
      <c r="E95" s="25">
        <v>3159.66</v>
      </c>
      <c r="F95" s="25">
        <v>94.79</v>
      </c>
      <c r="G95" s="27">
        <v>1</v>
      </c>
      <c r="H95" s="28" t="s">
        <v>54</v>
      </c>
      <c r="I95" s="32"/>
      <c r="J95" s="33"/>
      <c r="K95" s="34"/>
      <c r="L95" s="34" t="s">
        <v>892</v>
      </c>
      <c r="M95" s="34" t="s">
        <v>893</v>
      </c>
      <c r="N95" s="34"/>
    </row>
    <row r="96" s="15" customFormat="1" spans="1:14">
      <c r="A96" s="23" t="s">
        <v>819</v>
      </c>
      <c r="B96" s="24" t="s">
        <v>909</v>
      </c>
      <c r="C96" s="25" t="s">
        <v>910</v>
      </c>
      <c r="D96" s="26" t="s">
        <v>34</v>
      </c>
      <c r="E96" s="25">
        <v>303.52</v>
      </c>
      <c r="F96" s="25">
        <v>25.45</v>
      </c>
      <c r="G96" s="27">
        <v>1</v>
      </c>
      <c r="H96" s="28" t="s">
        <v>54</v>
      </c>
      <c r="I96" s="32"/>
      <c r="J96" s="33"/>
      <c r="K96" s="34"/>
      <c r="L96" s="34" t="s">
        <v>911</v>
      </c>
      <c r="M96" s="34" t="s">
        <v>912</v>
      </c>
      <c r="N96" s="34"/>
    </row>
    <row r="97" s="15" customFormat="1" spans="1:14">
      <c r="A97" s="23" t="s">
        <v>664</v>
      </c>
      <c r="B97" s="24" t="s">
        <v>913</v>
      </c>
      <c r="C97" s="25" t="s">
        <v>910</v>
      </c>
      <c r="D97" s="26" t="s">
        <v>34</v>
      </c>
      <c r="E97" s="25">
        <v>390.98</v>
      </c>
      <c r="F97" s="25">
        <v>16.99</v>
      </c>
      <c r="G97" s="27">
        <v>1</v>
      </c>
      <c r="H97" s="28" t="s">
        <v>54</v>
      </c>
      <c r="I97" s="36"/>
      <c r="J97" s="33"/>
      <c r="K97" s="34"/>
      <c r="L97" s="34" t="s">
        <v>914</v>
      </c>
      <c r="M97" s="34" t="s">
        <v>915</v>
      </c>
      <c r="N97" s="34"/>
    </row>
    <row r="98" s="15" customFormat="1" spans="1:14">
      <c r="A98" s="23" t="s">
        <v>664</v>
      </c>
      <c r="B98" s="24" t="s">
        <v>916</v>
      </c>
      <c r="C98" s="25" t="s">
        <v>910</v>
      </c>
      <c r="D98" s="26" t="s">
        <v>34</v>
      </c>
      <c r="E98" s="25">
        <v>511.31</v>
      </c>
      <c r="F98" s="25">
        <v>15.34</v>
      </c>
      <c r="G98" s="27">
        <v>1</v>
      </c>
      <c r="H98" s="28" t="s">
        <v>54</v>
      </c>
      <c r="I98" s="32"/>
      <c r="J98" s="33"/>
      <c r="K98" s="34"/>
      <c r="L98" s="34" t="s">
        <v>882</v>
      </c>
      <c r="M98" s="34" t="s">
        <v>883</v>
      </c>
      <c r="N98" s="34"/>
    </row>
    <row r="99" s="15" customFormat="1" spans="1:14">
      <c r="A99" s="23" t="s">
        <v>664</v>
      </c>
      <c r="B99" s="24" t="s">
        <v>917</v>
      </c>
      <c r="C99" s="25" t="s">
        <v>918</v>
      </c>
      <c r="D99" s="26" t="s">
        <v>35</v>
      </c>
      <c r="E99" s="25">
        <v>5977.5</v>
      </c>
      <c r="F99" s="25">
        <v>1571.68</v>
      </c>
      <c r="G99" s="27">
        <v>1</v>
      </c>
      <c r="H99" s="28" t="s">
        <v>88</v>
      </c>
      <c r="I99" s="36"/>
      <c r="J99" s="33"/>
      <c r="K99" s="34"/>
      <c r="L99" s="34" t="s">
        <v>914</v>
      </c>
      <c r="M99" s="34" t="s">
        <v>915</v>
      </c>
      <c r="N99" s="34"/>
    </row>
    <row r="100" s="15" customFormat="1" spans="1:14">
      <c r="A100" s="23" t="s">
        <v>664</v>
      </c>
      <c r="B100" s="24" t="s">
        <v>919</v>
      </c>
      <c r="C100" s="25" t="s">
        <v>920</v>
      </c>
      <c r="D100" s="26" t="s">
        <v>35</v>
      </c>
      <c r="E100" s="25">
        <v>11914</v>
      </c>
      <c r="F100" s="25">
        <v>1127.86</v>
      </c>
      <c r="G100" s="27">
        <v>1</v>
      </c>
      <c r="H100" s="28" t="s">
        <v>88</v>
      </c>
      <c r="I100" s="36"/>
      <c r="J100" s="33"/>
      <c r="K100" s="34"/>
      <c r="L100" s="34" t="s">
        <v>921</v>
      </c>
      <c r="M100" s="34" t="s">
        <v>922</v>
      </c>
      <c r="N100" s="34"/>
    </row>
    <row r="101" s="15" customFormat="1" spans="1:14">
      <c r="A101" s="23" t="s">
        <v>664</v>
      </c>
      <c r="B101" s="24" t="s">
        <v>923</v>
      </c>
      <c r="C101" s="25" t="s">
        <v>920</v>
      </c>
      <c r="D101" s="26" t="s">
        <v>35</v>
      </c>
      <c r="E101" s="25">
        <v>11133.9</v>
      </c>
      <c r="F101" s="25">
        <v>1053.98</v>
      </c>
      <c r="G101" s="27">
        <v>1</v>
      </c>
      <c r="H101" s="28" t="s">
        <v>88</v>
      </c>
      <c r="I101" s="32"/>
      <c r="J101" s="33"/>
      <c r="K101" s="34"/>
      <c r="L101" s="34" t="s">
        <v>668</v>
      </c>
      <c r="M101" s="34" t="s">
        <v>669</v>
      </c>
      <c r="N101" s="34"/>
    </row>
    <row r="102" s="15" customFormat="1" spans="1:14">
      <c r="A102" s="23" t="s">
        <v>664</v>
      </c>
      <c r="B102" s="24" t="s">
        <v>924</v>
      </c>
      <c r="C102" s="25" t="s">
        <v>920</v>
      </c>
      <c r="D102" s="26" t="s">
        <v>35</v>
      </c>
      <c r="E102" s="25">
        <v>1648.33</v>
      </c>
      <c r="F102" s="25">
        <v>156.05</v>
      </c>
      <c r="G102" s="27">
        <v>1</v>
      </c>
      <c r="H102" s="28" t="s">
        <v>88</v>
      </c>
      <c r="I102" s="32"/>
      <c r="J102" s="33"/>
      <c r="K102" s="34"/>
      <c r="L102" s="34" t="s">
        <v>925</v>
      </c>
      <c r="M102" s="34" t="s">
        <v>926</v>
      </c>
      <c r="N102" s="34"/>
    </row>
    <row r="103" s="15" customFormat="1" spans="1:14">
      <c r="A103" s="23" t="s">
        <v>664</v>
      </c>
      <c r="B103" s="24" t="s">
        <v>927</v>
      </c>
      <c r="C103" s="25" t="s">
        <v>920</v>
      </c>
      <c r="D103" s="26" t="s">
        <v>35</v>
      </c>
      <c r="E103" s="25">
        <v>1300.34</v>
      </c>
      <c r="F103" s="25">
        <v>123.13</v>
      </c>
      <c r="G103" s="27">
        <v>1</v>
      </c>
      <c r="H103" s="28" t="s">
        <v>88</v>
      </c>
      <c r="I103" s="32"/>
      <c r="J103" s="33"/>
      <c r="K103" s="34"/>
      <c r="L103" s="34" t="s">
        <v>879</v>
      </c>
      <c r="M103" s="34" t="s">
        <v>880</v>
      </c>
      <c r="N103" s="34"/>
    </row>
    <row r="104" s="15" customFormat="1" spans="1:14">
      <c r="A104" s="23" t="s">
        <v>664</v>
      </c>
      <c r="B104" s="24" t="s">
        <v>928</v>
      </c>
      <c r="C104" s="25" t="s">
        <v>920</v>
      </c>
      <c r="D104" s="26" t="s">
        <v>35</v>
      </c>
      <c r="E104" s="25">
        <v>2016.42</v>
      </c>
      <c r="F104" s="25">
        <v>190.85</v>
      </c>
      <c r="G104" s="27">
        <v>1</v>
      </c>
      <c r="H104" s="28" t="s">
        <v>88</v>
      </c>
      <c r="I104" s="32"/>
      <c r="J104" s="33"/>
      <c r="K104" s="34"/>
      <c r="L104" s="34" t="s">
        <v>892</v>
      </c>
      <c r="M104" s="34" t="s">
        <v>893</v>
      </c>
      <c r="N104" s="34"/>
    </row>
    <row r="105" s="15" customFormat="1" spans="1:14">
      <c r="A105" s="23" t="s">
        <v>819</v>
      </c>
      <c r="B105" s="24" t="s">
        <v>929</v>
      </c>
      <c r="C105" s="25" t="s">
        <v>910</v>
      </c>
      <c r="D105" s="26" t="s">
        <v>37</v>
      </c>
      <c r="E105" s="25">
        <v>305</v>
      </c>
      <c r="F105" s="25">
        <v>33.78</v>
      </c>
      <c r="G105" s="27">
        <v>1</v>
      </c>
      <c r="H105" s="28" t="s">
        <v>54</v>
      </c>
      <c r="I105" s="32"/>
      <c r="J105" s="33"/>
      <c r="K105" s="34"/>
      <c r="L105" s="34" t="s">
        <v>930</v>
      </c>
      <c r="M105" s="34" t="s">
        <v>931</v>
      </c>
      <c r="N105" s="34"/>
    </row>
    <row r="106" s="15" customFormat="1" spans="1:14">
      <c r="A106" s="23" t="s">
        <v>664</v>
      </c>
      <c r="B106" s="24" t="s">
        <v>932</v>
      </c>
      <c r="C106" s="25" t="s">
        <v>910</v>
      </c>
      <c r="D106" s="26" t="s">
        <v>37</v>
      </c>
      <c r="E106" s="25">
        <v>65</v>
      </c>
      <c r="F106" s="25">
        <v>1.95</v>
      </c>
      <c r="G106" s="27">
        <v>1</v>
      </c>
      <c r="H106" s="28" t="s">
        <v>54</v>
      </c>
      <c r="I106" s="36"/>
      <c r="J106" s="33"/>
      <c r="K106" s="34"/>
      <c r="L106" s="34" t="s">
        <v>921</v>
      </c>
      <c r="M106" s="34" t="s">
        <v>922</v>
      </c>
      <c r="N106" s="34"/>
    </row>
    <row r="107" s="15" customFormat="1" spans="1:14">
      <c r="A107" s="23" t="s">
        <v>645</v>
      </c>
      <c r="B107" s="24" t="s">
        <v>933</v>
      </c>
      <c r="C107" s="25" t="s">
        <v>813</v>
      </c>
      <c r="D107" s="26" t="s">
        <v>37</v>
      </c>
      <c r="E107" s="25">
        <v>720.98</v>
      </c>
      <c r="F107" s="25">
        <v>176.75</v>
      </c>
      <c r="G107" s="27">
        <v>1</v>
      </c>
      <c r="H107" s="28" t="s">
        <v>54</v>
      </c>
      <c r="I107" s="32"/>
      <c r="J107" s="33"/>
      <c r="K107" s="34"/>
      <c r="L107" s="34" t="s">
        <v>814</v>
      </c>
      <c r="M107" s="34" t="s">
        <v>815</v>
      </c>
      <c r="N107" s="34"/>
    </row>
    <row r="108" s="15" customFormat="1" spans="1:14">
      <c r="A108" s="23" t="s">
        <v>664</v>
      </c>
      <c r="B108" s="24" t="s">
        <v>934</v>
      </c>
      <c r="C108" s="25" t="s">
        <v>910</v>
      </c>
      <c r="D108" s="26" t="s">
        <v>37</v>
      </c>
      <c r="E108" s="25">
        <v>75.29</v>
      </c>
      <c r="F108" s="25">
        <v>2.26</v>
      </c>
      <c r="G108" s="27">
        <v>1</v>
      </c>
      <c r="H108" s="28" t="s">
        <v>54</v>
      </c>
      <c r="I108" s="32"/>
      <c r="J108" s="33"/>
      <c r="K108" s="34"/>
      <c r="L108" s="34" t="s">
        <v>882</v>
      </c>
      <c r="M108" s="34" t="s">
        <v>883</v>
      </c>
      <c r="N108" s="34"/>
    </row>
    <row r="109" s="15" customFormat="1" spans="1:14">
      <c r="A109" s="23" t="s">
        <v>645</v>
      </c>
      <c r="B109" s="24" t="s">
        <v>935</v>
      </c>
      <c r="C109" s="25" t="s">
        <v>813</v>
      </c>
      <c r="D109" s="26" t="s">
        <v>37</v>
      </c>
      <c r="E109" s="25">
        <v>1597.82</v>
      </c>
      <c r="F109" s="25">
        <v>466.78</v>
      </c>
      <c r="G109" s="27">
        <v>1</v>
      </c>
      <c r="H109" s="28" t="s">
        <v>54</v>
      </c>
      <c r="I109" s="32"/>
      <c r="J109" s="33"/>
      <c r="K109" s="34"/>
      <c r="L109" s="34" t="s">
        <v>885</v>
      </c>
      <c r="M109" s="34" t="s">
        <v>886</v>
      </c>
      <c r="N109" s="34"/>
    </row>
    <row r="110" s="15" customFormat="1" spans="1:14">
      <c r="A110" s="23" t="s">
        <v>664</v>
      </c>
      <c r="B110" s="24" t="s">
        <v>936</v>
      </c>
      <c r="C110" s="25" t="s">
        <v>937</v>
      </c>
      <c r="D110" s="26" t="s">
        <v>38</v>
      </c>
      <c r="E110" s="25">
        <v>3958.2</v>
      </c>
      <c r="F110" s="25">
        <v>118.75</v>
      </c>
      <c r="G110" s="27">
        <v>1</v>
      </c>
      <c r="H110" s="28" t="s">
        <v>51</v>
      </c>
      <c r="I110" s="32"/>
      <c r="J110" s="33"/>
      <c r="K110" s="34"/>
      <c r="L110" s="34" t="s">
        <v>668</v>
      </c>
      <c r="M110" s="34" t="s">
        <v>669</v>
      </c>
      <c r="N110" s="34"/>
    </row>
    <row r="111" s="15" customFormat="1" spans="1:14">
      <c r="A111" s="23" t="s">
        <v>664</v>
      </c>
      <c r="B111" s="24" t="s">
        <v>938</v>
      </c>
      <c r="C111" s="25" t="s">
        <v>39</v>
      </c>
      <c r="D111" s="23" t="s">
        <v>39</v>
      </c>
      <c r="E111" s="25">
        <v>9774.2</v>
      </c>
      <c r="F111" s="25">
        <v>2795.16</v>
      </c>
      <c r="G111" s="27">
        <v>1</v>
      </c>
      <c r="H111" s="28" t="s">
        <v>101</v>
      </c>
      <c r="I111" s="32"/>
      <c r="J111" s="33" t="s">
        <v>442</v>
      </c>
      <c r="K111" s="34"/>
      <c r="L111" s="34" t="s">
        <v>885</v>
      </c>
      <c r="M111" s="34" t="s">
        <v>886</v>
      </c>
      <c r="N111" s="34"/>
    </row>
    <row r="112" s="15" customFormat="1" spans="1:14">
      <c r="A112" s="23" t="s">
        <v>939</v>
      </c>
      <c r="B112" s="24" t="s">
        <v>940</v>
      </c>
      <c r="C112" s="23" t="s">
        <v>39</v>
      </c>
      <c r="D112" s="23" t="s">
        <v>39</v>
      </c>
      <c r="E112" s="25">
        <v>1492.86</v>
      </c>
      <c r="F112" s="25">
        <v>44.79</v>
      </c>
      <c r="G112" s="27">
        <v>1</v>
      </c>
      <c r="H112" s="28" t="s">
        <v>101</v>
      </c>
      <c r="I112" s="32"/>
      <c r="J112" s="33" t="s">
        <v>442</v>
      </c>
      <c r="K112" s="34"/>
      <c r="L112" s="34" t="s">
        <v>941</v>
      </c>
      <c r="M112" s="34" t="s">
        <v>942</v>
      </c>
      <c r="N112" s="34"/>
    </row>
    <row r="113" s="15" customFormat="1" spans="1:14">
      <c r="A113" s="23" t="s">
        <v>939</v>
      </c>
      <c r="B113" s="24" t="s">
        <v>943</v>
      </c>
      <c r="C113" s="23" t="s">
        <v>39</v>
      </c>
      <c r="D113" s="23" t="s">
        <v>39</v>
      </c>
      <c r="E113" s="25">
        <v>1988.8</v>
      </c>
      <c r="F113" s="25">
        <v>59.66</v>
      </c>
      <c r="G113" s="27">
        <v>1</v>
      </c>
      <c r="H113" s="28" t="s">
        <v>101</v>
      </c>
      <c r="I113" s="32"/>
      <c r="J113" s="33" t="s">
        <v>442</v>
      </c>
      <c r="K113" s="34"/>
      <c r="L113" s="34" t="s">
        <v>944</v>
      </c>
      <c r="M113" s="34" t="s">
        <v>945</v>
      </c>
      <c r="N113" s="34"/>
    </row>
    <row r="114" s="15" customFormat="1" spans="1:14">
      <c r="A114" s="23" t="s">
        <v>688</v>
      </c>
      <c r="B114" s="24" t="s">
        <v>946</v>
      </c>
      <c r="C114" s="23" t="s">
        <v>39</v>
      </c>
      <c r="D114" s="23" t="s">
        <v>39</v>
      </c>
      <c r="E114" s="25">
        <v>299.4</v>
      </c>
      <c r="F114" s="25">
        <v>8.98</v>
      </c>
      <c r="G114" s="27">
        <v>1</v>
      </c>
      <c r="H114" s="28" t="s">
        <v>101</v>
      </c>
      <c r="I114" s="32"/>
      <c r="J114" s="33" t="s">
        <v>442</v>
      </c>
      <c r="K114" s="34"/>
      <c r="L114" s="34" t="s">
        <v>712</v>
      </c>
      <c r="M114" s="34" t="s">
        <v>713</v>
      </c>
      <c r="N114" s="34"/>
    </row>
    <row r="115" s="15" customFormat="1" spans="1:14">
      <c r="A115" s="29" t="s">
        <v>808</v>
      </c>
      <c r="B115" s="30">
        <v>331000156289</v>
      </c>
      <c r="C115" s="31" t="s">
        <v>947</v>
      </c>
      <c r="D115" s="29" t="s">
        <v>40</v>
      </c>
      <c r="E115" s="31">
        <v>1452.14</v>
      </c>
      <c r="F115" s="31">
        <v>43.56</v>
      </c>
      <c r="G115" s="27">
        <v>1</v>
      </c>
      <c r="H115" s="28" t="s">
        <v>51</v>
      </c>
      <c r="I115" s="37"/>
      <c r="J115" s="38"/>
      <c r="K115" s="37"/>
      <c r="L115" s="37"/>
      <c r="M115" s="37"/>
      <c r="N115" s="37" t="s">
        <v>810</v>
      </c>
    </row>
    <row r="116" s="15" customFormat="1" spans="1:14">
      <c r="A116" s="29" t="s">
        <v>808</v>
      </c>
      <c r="B116" s="30">
        <v>331000000036</v>
      </c>
      <c r="C116" s="31" t="s">
        <v>40</v>
      </c>
      <c r="D116" s="31" t="s">
        <v>40</v>
      </c>
      <c r="E116" s="31">
        <v>4256.41</v>
      </c>
      <c r="F116" s="31">
        <v>127.69</v>
      </c>
      <c r="G116" s="27">
        <v>1</v>
      </c>
      <c r="H116" s="28" t="s">
        <v>51</v>
      </c>
      <c r="I116" s="37"/>
      <c r="J116" s="38"/>
      <c r="K116" s="37"/>
      <c r="L116" s="37"/>
      <c r="M116" s="37"/>
      <c r="N116" s="37" t="s">
        <v>810</v>
      </c>
    </row>
    <row r="117" s="15" customFormat="1" spans="1:14">
      <c r="A117" s="29" t="s">
        <v>808</v>
      </c>
      <c r="B117" s="30">
        <v>331000000037</v>
      </c>
      <c r="C117" s="31" t="s">
        <v>40</v>
      </c>
      <c r="D117" s="31" t="s">
        <v>40</v>
      </c>
      <c r="E117" s="31">
        <v>4256.41</v>
      </c>
      <c r="F117" s="31">
        <v>127.69</v>
      </c>
      <c r="G117" s="27">
        <v>1</v>
      </c>
      <c r="H117" s="28" t="s">
        <v>51</v>
      </c>
      <c r="I117" s="37"/>
      <c r="J117" s="38"/>
      <c r="K117" s="37"/>
      <c r="L117" s="37"/>
      <c r="M117" s="37"/>
      <c r="N117" s="37" t="s">
        <v>810</v>
      </c>
    </row>
    <row r="118" s="15" customFormat="1" spans="1:14">
      <c r="A118" s="29" t="s">
        <v>808</v>
      </c>
      <c r="B118" s="30">
        <v>331000000038</v>
      </c>
      <c r="C118" s="31" t="s">
        <v>40</v>
      </c>
      <c r="D118" s="31" t="s">
        <v>40</v>
      </c>
      <c r="E118" s="31">
        <v>4256.41</v>
      </c>
      <c r="F118" s="31">
        <v>127.69</v>
      </c>
      <c r="G118" s="27">
        <v>1</v>
      </c>
      <c r="H118" s="28" t="s">
        <v>51</v>
      </c>
      <c r="I118" s="37"/>
      <c r="J118" s="38"/>
      <c r="K118" s="37"/>
      <c r="L118" s="37"/>
      <c r="M118" s="37"/>
      <c r="N118" s="37" t="s">
        <v>810</v>
      </c>
    </row>
    <row r="119" s="15" customFormat="1" spans="1:14">
      <c r="A119" s="29" t="s">
        <v>808</v>
      </c>
      <c r="B119" s="30">
        <v>331000004350</v>
      </c>
      <c r="C119" s="31" t="s">
        <v>948</v>
      </c>
      <c r="D119" s="31" t="s">
        <v>40</v>
      </c>
      <c r="E119" s="31">
        <v>4256.41</v>
      </c>
      <c r="F119" s="31">
        <v>127.69</v>
      </c>
      <c r="G119" s="27">
        <v>1</v>
      </c>
      <c r="H119" s="28" t="s">
        <v>51</v>
      </c>
      <c r="I119" s="37"/>
      <c r="J119" s="38"/>
      <c r="K119" s="37"/>
      <c r="L119" s="37"/>
      <c r="M119" s="37"/>
      <c r="N119" s="37" t="s">
        <v>810</v>
      </c>
    </row>
    <row r="120" s="15" customFormat="1" spans="1:14">
      <c r="A120" s="29" t="s">
        <v>808</v>
      </c>
      <c r="B120" s="30">
        <v>331000007111</v>
      </c>
      <c r="C120" s="31" t="s">
        <v>948</v>
      </c>
      <c r="D120" s="31" t="s">
        <v>40</v>
      </c>
      <c r="E120" s="31">
        <v>5554.7</v>
      </c>
      <c r="F120" s="31">
        <v>166.64</v>
      </c>
      <c r="G120" s="27">
        <v>1</v>
      </c>
      <c r="H120" s="28" t="s">
        <v>51</v>
      </c>
      <c r="I120" s="37"/>
      <c r="J120" s="38"/>
      <c r="K120" s="37"/>
      <c r="L120" s="37"/>
      <c r="M120" s="37"/>
      <c r="N120" s="37" t="s">
        <v>810</v>
      </c>
    </row>
    <row r="121" s="15" customFormat="1" spans="1:14">
      <c r="A121" s="29" t="s">
        <v>808</v>
      </c>
      <c r="B121" s="30">
        <v>331000007112</v>
      </c>
      <c r="C121" s="31" t="s">
        <v>948</v>
      </c>
      <c r="D121" s="31" t="s">
        <v>40</v>
      </c>
      <c r="E121" s="31">
        <v>5554.7</v>
      </c>
      <c r="F121" s="31">
        <v>166.64</v>
      </c>
      <c r="G121" s="27">
        <v>1</v>
      </c>
      <c r="H121" s="28" t="s">
        <v>51</v>
      </c>
      <c r="I121" s="37"/>
      <c r="J121" s="38"/>
      <c r="K121" s="37"/>
      <c r="L121" s="37"/>
      <c r="M121" s="37"/>
      <c r="N121" s="37" t="s">
        <v>810</v>
      </c>
    </row>
    <row r="122" s="15" customFormat="1" spans="1:14">
      <c r="A122" s="29" t="s">
        <v>808</v>
      </c>
      <c r="B122" s="30">
        <v>331000007114</v>
      </c>
      <c r="C122" s="31" t="s">
        <v>948</v>
      </c>
      <c r="D122" s="31" t="s">
        <v>40</v>
      </c>
      <c r="E122" s="31">
        <v>5554.7</v>
      </c>
      <c r="F122" s="31">
        <v>166.64</v>
      </c>
      <c r="G122" s="27">
        <v>1</v>
      </c>
      <c r="H122" s="28" t="s">
        <v>51</v>
      </c>
      <c r="I122" s="37"/>
      <c r="J122" s="38"/>
      <c r="K122" s="37"/>
      <c r="L122" s="37"/>
      <c r="M122" s="37"/>
      <c r="N122" s="37" t="s">
        <v>810</v>
      </c>
    </row>
    <row r="123" s="15" customFormat="1" spans="1:14">
      <c r="A123" s="29" t="s">
        <v>808</v>
      </c>
      <c r="B123" s="30">
        <v>331000007119</v>
      </c>
      <c r="C123" s="31" t="s">
        <v>948</v>
      </c>
      <c r="D123" s="31" t="s">
        <v>40</v>
      </c>
      <c r="E123" s="31">
        <v>3332.48</v>
      </c>
      <c r="F123" s="31">
        <v>99.97</v>
      </c>
      <c r="G123" s="27">
        <v>1</v>
      </c>
      <c r="H123" s="28" t="s">
        <v>51</v>
      </c>
      <c r="I123" s="37"/>
      <c r="J123" s="38"/>
      <c r="K123" s="37"/>
      <c r="L123" s="37"/>
      <c r="M123" s="37"/>
      <c r="N123" s="37" t="s">
        <v>810</v>
      </c>
    </row>
    <row r="124" s="15" customFormat="1" spans="1:14">
      <c r="A124" s="29" t="s">
        <v>808</v>
      </c>
      <c r="B124" s="30">
        <v>331000163501</v>
      </c>
      <c r="C124" s="31" t="s">
        <v>948</v>
      </c>
      <c r="D124" s="31" t="s">
        <v>40</v>
      </c>
      <c r="E124" s="31">
        <v>2819.66</v>
      </c>
      <c r="F124" s="31">
        <v>84.59</v>
      </c>
      <c r="G124" s="27">
        <v>1</v>
      </c>
      <c r="H124" s="28" t="s">
        <v>51</v>
      </c>
      <c r="I124" s="37"/>
      <c r="J124" s="38"/>
      <c r="K124" s="37"/>
      <c r="L124" s="37"/>
      <c r="M124" s="37"/>
      <c r="N124" s="37" t="s">
        <v>810</v>
      </c>
    </row>
    <row r="125" s="15" customFormat="1" spans="1:14">
      <c r="A125" s="29" t="s">
        <v>808</v>
      </c>
      <c r="B125" s="30">
        <v>331000182408</v>
      </c>
      <c r="C125" s="31" t="s">
        <v>948</v>
      </c>
      <c r="D125" s="31" t="s">
        <v>40</v>
      </c>
      <c r="E125" s="31">
        <v>2477.78</v>
      </c>
      <c r="F125" s="31">
        <v>74.33</v>
      </c>
      <c r="G125" s="27">
        <v>1</v>
      </c>
      <c r="H125" s="28" t="s">
        <v>51</v>
      </c>
      <c r="I125" s="37"/>
      <c r="J125" s="38"/>
      <c r="K125" s="37"/>
      <c r="L125" s="37"/>
      <c r="M125" s="37"/>
      <c r="N125" s="37" t="s">
        <v>810</v>
      </c>
    </row>
    <row r="126" s="15" customFormat="1" spans="1:14">
      <c r="A126" s="29" t="s">
        <v>808</v>
      </c>
      <c r="B126" s="30">
        <v>331000182412</v>
      </c>
      <c r="C126" s="31" t="s">
        <v>948</v>
      </c>
      <c r="D126" s="31" t="s">
        <v>40</v>
      </c>
      <c r="E126" s="31">
        <v>2477.78</v>
      </c>
      <c r="F126" s="31">
        <v>74.33</v>
      </c>
      <c r="G126" s="27">
        <v>1</v>
      </c>
      <c r="H126" s="28" t="s">
        <v>51</v>
      </c>
      <c r="I126" s="37"/>
      <c r="J126" s="38"/>
      <c r="K126" s="37"/>
      <c r="L126" s="37"/>
      <c r="M126" s="37"/>
      <c r="N126" s="37" t="s">
        <v>810</v>
      </c>
    </row>
    <row r="127" s="14" customFormat="1" spans="1:14">
      <c r="A127" s="29" t="s">
        <v>808</v>
      </c>
      <c r="B127" s="30">
        <v>331000182413</v>
      </c>
      <c r="C127" s="31" t="s">
        <v>948</v>
      </c>
      <c r="D127" s="31" t="s">
        <v>40</v>
      </c>
      <c r="E127" s="31">
        <v>3076.07</v>
      </c>
      <c r="F127" s="31">
        <v>92.28</v>
      </c>
      <c r="G127" s="27">
        <v>1</v>
      </c>
      <c r="H127" s="28" t="s">
        <v>51</v>
      </c>
      <c r="I127" s="37"/>
      <c r="J127" s="38"/>
      <c r="K127" s="37"/>
      <c r="L127" s="37"/>
      <c r="M127" s="37"/>
      <c r="N127" s="37" t="s">
        <v>810</v>
      </c>
    </row>
    <row r="128" s="14" customFormat="1" spans="1:14">
      <c r="A128" s="29" t="s">
        <v>808</v>
      </c>
      <c r="B128" s="30">
        <v>331000182976</v>
      </c>
      <c r="C128" s="31" t="s">
        <v>948</v>
      </c>
      <c r="D128" s="31" t="s">
        <v>40</v>
      </c>
      <c r="E128" s="31">
        <v>7699</v>
      </c>
      <c r="F128" s="31">
        <v>230.97</v>
      </c>
      <c r="G128" s="27">
        <v>1</v>
      </c>
      <c r="H128" s="28" t="s">
        <v>51</v>
      </c>
      <c r="I128" s="37"/>
      <c r="J128" s="38"/>
      <c r="K128" s="37"/>
      <c r="L128" s="37"/>
      <c r="M128" s="37"/>
      <c r="N128" s="37" t="s">
        <v>810</v>
      </c>
    </row>
    <row r="129" s="14" customFormat="1" spans="1:14">
      <c r="A129" s="29" t="s">
        <v>808</v>
      </c>
      <c r="B129" s="30">
        <v>331000191427</v>
      </c>
      <c r="C129" s="31" t="s">
        <v>948</v>
      </c>
      <c r="D129" s="31" t="s">
        <v>40</v>
      </c>
      <c r="E129" s="31">
        <v>4187.18</v>
      </c>
      <c r="F129" s="31">
        <v>125.62</v>
      </c>
      <c r="G129" s="27">
        <v>1</v>
      </c>
      <c r="H129" s="28" t="s">
        <v>51</v>
      </c>
      <c r="I129" s="37"/>
      <c r="J129" s="38"/>
      <c r="K129" s="37"/>
      <c r="L129" s="37"/>
      <c r="M129" s="37"/>
      <c r="N129" s="37" t="s">
        <v>810</v>
      </c>
    </row>
    <row r="130" s="14" customFormat="1" spans="1:14">
      <c r="A130" s="29" t="s">
        <v>808</v>
      </c>
      <c r="B130" s="30">
        <v>331000191434</v>
      </c>
      <c r="C130" s="31" t="s">
        <v>948</v>
      </c>
      <c r="D130" s="31" t="s">
        <v>40</v>
      </c>
      <c r="E130" s="31">
        <v>4187.18</v>
      </c>
      <c r="F130" s="31">
        <v>125.62</v>
      </c>
      <c r="G130" s="27">
        <v>1</v>
      </c>
      <c r="H130" s="28" t="s">
        <v>51</v>
      </c>
      <c r="I130" s="37"/>
      <c r="J130" s="38"/>
      <c r="K130" s="37"/>
      <c r="L130" s="37"/>
      <c r="M130" s="37"/>
      <c r="N130" s="37" t="s">
        <v>810</v>
      </c>
    </row>
    <row r="131" s="14" customFormat="1" spans="1:14">
      <c r="A131" s="29" t="s">
        <v>808</v>
      </c>
      <c r="B131" s="30">
        <v>331000191439</v>
      </c>
      <c r="C131" s="31" t="s">
        <v>948</v>
      </c>
      <c r="D131" s="31" t="s">
        <v>40</v>
      </c>
      <c r="E131" s="31">
        <v>4187.18</v>
      </c>
      <c r="F131" s="31">
        <v>125.62</v>
      </c>
      <c r="G131" s="27">
        <v>1</v>
      </c>
      <c r="H131" s="28" t="s">
        <v>51</v>
      </c>
      <c r="I131" s="37"/>
      <c r="J131" s="38"/>
      <c r="K131" s="37"/>
      <c r="L131" s="37"/>
      <c r="M131" s="37"/>
      <c r="N131" s="37" t="s">
        <v>810</v>
      </c>
    </row>
    <row r="132" s="14" customFormat="1" spans="1:14">
      <c r="A132" s="29" t="s">
        <v>808</v>
      </c>
      <c r="B132" s="30">
        <v>331000191444</v>
      </c>
      <c r="C132" s="31" t="s">
        <v>948</v>
      </c>
      <c r="D132" s="31" t="s">
        <v>40</v>
      </c>
      <c r="E132" s="31">
        <v>4187.18</v>
      </c>
      <c r="F132" s="31">
        <v>125.62</v>
      </c>
      <c r="G132" s="27">
        <v>1</v>
      </c>
      <c r="H132" s="28" t="s">
        <v>51</v>
      </c>
      <c r="I132" s="37"/>
      <c r="J132" s="38"/>
      <c r="K132" s="37"/>
      <c r="L132" s="37"/>
      <c r="M132" s="37"/>
      <c r="N132" s="37" t="s">
        <v>810</v>
      </c>
    </row>
    <row r="133" s="14" customFormat="1" spans="1:14">
      <c r="A133" s="29" t="s">
        <v>808</v>
      </c>
      <c r="B133" s="30">
        <v>331000191446</v>
      </c>
      <c r="C133" s="31" t="s">
        <v>948</v>
      </c>
      <c r="D133" s="31" t="s">
        <v>40</v>
      </c>
      <c r="E133" s="31">
        <v>4187.18</v>
      </c>
      <c r="F133" s="31">
        <v>125.62</v>
      </c>
      <c r="G133" s="27">
        <v>1</v>
      </c>
      <c r="H133" s="28" t="s">
        <v>51</v>
      </c>
      <c r="I133" s="37"/>
      <c r="J133" s="38"/>
      <c r="K133" s="37"/>
      <c r="L133" s="37"/>
      <c r="M133" s="37"/>
      <c r="N133" s="37" t="s">
        <v>810</v>
      </c>
    </row>
    <row r="134" s="14" customFormat="1" spans="1:14">
      <c r="A134" s="29" t="s">
        <v>808</v>
      </c>
      <c r="B134" s="30">
        <v>331000194002</v>
      </c>
      <c r="C134" s="31" t="s">
        <v>948</v>
      </c>
      <c r="D134" s="31" t="s">
        <v>40</v>
      </c>
      <c r="E134" s="31">
        <v>4101.71</v>
      </c>
      <c r="F134" s="31">
        <v>123.05</v>
      </c>
      <c r="G134" s="27">
        <v>1</v>
      </c>
      <c r="H134" s="28" t="s">
        <v>51</v>
      </c>
      <c r="I134" s="37"/>
      <c r="J134" s="38"/>
      <c r="K134" s="37"/>
      <c r="L134" s="37"/>
      <c r="M134" s="37"/>
      <c r="N134" s="37" t="s">
        <v>810</v>
      </c>
    </row>
    <row r="135" s="14" customFormat="1" spans="1:14">
      <c r="A135" s="23" t="s">
        <v>664</v>
      </c>
      <c r="B135" s="24" t="s">
        <v>949</v>
      </c>
      <c r="C135" s="25" t="s">
        <v>920</v>
      </c>
      <c r="D135" s="26" t="s">
        <v>41</v>
      </c>
      <c r="E135" s="25">
        <v>2182.22</v>
      </c>
      <c r="F135" s="25">
        <v>206.55</v>
      </c>
      <c r="G135" s="27">
        <v>1</v>
      </c>
      <c r="H135" s="28" t="s">
        <v>88</v>
      </c>
      <c r="I135" s="36"/>
      <c r="J135" s="33"/>
      <c r="K135" s="34"/>
      <c r="L135" s="34" t="s">
        <v>914</v>
      </c>
      <c r="M135" s="34" t="s">
        <v>915</v>
      </c>
      <c r="N135" s="34"/>
    </row>
    <row r="136" s="14" customFormat="1" spans="1:14">
      <c r="A136" s="23" t="s">
        <v>664</v>
      </c>
      <c r="B136" s="24" t="s">
        <v>950</v>
      </c>
      <c r="C136" s="25" t="s">
        <v>951</v>
      </c>
      <c r="D136" s="26" t="s">
        <v>41</v>
      </c>
      <c r="E136" s="25">
        <v>49.21</v>
      </c>
      <c r="F136" s="25">
        <v>48.25</v>
      </c>
      <c r="G136" s="27">
        <v>1</v>
      </c>
      <c r="H136" s="28" t="s">
        <v>88</v>
      </c>
      <c r="I136" s="32"/>
      <c r="J136" s="33"/>
      <c r="K136" s="34"/>
      <c r="L136" s="34" t="s">
        <v>882</v>
      </c>
      <c r="M136" s="34" t="s">
        <v>883</v>
      </c>
      <c r="N136" s="34"/>
    </row>
    <row r="137" s="14" customFormat="1" spans="1:14">
      <c r="A137" s="23" t="s">
        <v>645</v>
      </c>
      <c r="B137" s="24" t="s">
        <v>952</v>
      </c>
      <c r="C137" s="25" t="s">
        <v>67</v>
      </c>
      <c r="D137" s="23" t="s">
        <v>43</v>
      </c>
      <c r="E137" s="25">
        <v>10454.93</v>
      </c>
      <c r="F137" s="25">
        <v>3057.63</v>
      </c>
      <c r="G137" s="27">
        <v>1</v>
      </c>
      <c r="H137" s="28" t="s">
        <v>54</v>
      </c>
      <c r="I137" s="32"/>
      <c r="J137" s="33"/>
      <c r="K137" s="34"/>
      <c r="L137" s="34" t="s">
        <v>885</v>
      </c>
      <c r="M137" s="34" t="s">
        <v>886</v>
      </c>
      <c r="N137" s="34"/>
    </row>
    <row r="138" s="14" customFormat="1" spans="1:14">
      <c r="A138" s="23" t="s">
        <v>688</v>
      </c>
      <c r="B138" s="24" t="s">
        <v>953</v>
      </c>
      <c r="C138" s="25" t="s">
        <v>67</v>
      </c>
      <c r="D138" s="26" t="s">
        <v>43</v>
      </c>
      <c r="E138" s="25">
        <v>7054.29</v>
      </c>
      <c r="F138" s="25">
        <v>211.63</v>
      </c>
      <c r="G138" s="27">
        <v>1</v>
      </c>
      <c r="H138" s="28" t="s">
        <v>54</v>
      </c>
      <c r="I138" s="32"/>
      <c r="J138" s="33"/>
      <c r="K138" s="34"/>
      <c r="L138" s="34" t="s">
        <v>954</v>
      </c>
      <c r="M138" s="34" t="s">
        <v>955</v>
      </c>
      <c r="N138" s="34"/>
    </row>
    <row r="139" s="14" customFormat="1" spans="1:14">
      <c r="A139" s="23" t="s">
        <v>664</v>
      </c>
      <c r="B139" s="24" t="s">
        <v>956</v>
      </c>
      <c r="C139" s="25" t="s">
        <v>44</v>
      </c>
      <c r="D139" s="26" t="s">
        <v>44</v>
      </c>
      <c r="E139" s="25">
        <v>549.75</v>
      </c>
      <c r="F139" s="25">
        <v>16.49</v>
      </c>
      <c r="G139" s="27">
        <v>1</v>
      </c>
      <c r="H139" s="28" t="s">
        <v>54</v>
      </c>
      <c r="I139" s="36"/>
      <c r="J139" s="33"/>
      <c r="K139" s="34"/>
      <c r="L139" s="34" t="s">
        <v>914</v>
      </c>
      <c r="M139" s="34" t="s">
        <v>915</v>
      </c>
      <c r="N139" s="34"/>
    </row>
    <row r="140" s="14" customFormat="1" spans="1:14">
      <c r="A140" s="23" t="s">
        <v>664</v>
      </c>
      <c r="B140" s="24" t="s">
        <v>957</v>
      </c>
      <c r="C140" s="25" t="s">
        <v>44</v>
      </c>
      <c r="D140" s="26" t="s">
        <v>44</v>
      </c>
      <c r="E140" s="25">
        <v>848.19</v>
      </c>
      <c r="F140" s="25">
        <v>25.45</v>
      </c>
      <c r="G140" s="27">
        <v>1</v>
      </c>
      <c r="H140" s="28" t="s">
        <v>54</v>
      </c>
      <c r="I140" s="32"/>
      <c r="J140" s="33"/>
      <c r="K140" s="34"/>
      <c r="L140" s="34" t="s">
        <v>668</v>
      </c>
      <c r="M140" s="34" t="s">
        <v>669</v>
      </c>
      <c r="N140" s="34"/>
    </row>
    <row r="141" s="14" customFormat="1" spans="1:14">
      <c r="A141" s="23" t="s">
        <v>664</v>
      </c>
      <c r="B141" s="24" t="s">
        <v>958</v>
      </c>
      <c r="C141" s="25" t="s">
        <v>44</v>
      </c>
      <c r="D141" s="26" t="s">
        <v>44</v>
      </c>
      <c r="E141" s="25">
        <v>1217.74</v>
      </c>
      <c r="F141" s="25">
        <v>36.53</v>
      </c>
      <c r="G141" s="27">
        <v>1</v>
      </c>
      <c r="H141" s="28" t="s">
        <v>54</v>
      </c>
      <c r="I141" s="32"/>
      <c r="J141" s="33"/>
      <c r="K141" s="34"/>
      <c r="L141" s="34" t="s">
        <v>879</v>
      </c>
      <c r="M141" s="34" t="s">
        <v>880</v>
      </c>
      <c r="N141" s="34"/>
    </row>
    <row r="142" s="14" customFormat="1" spans="1:14">
      <c r="A142" s="23" t="s">
        <v>664</v>
      </c>
      <c r="B142" s="24" t="s">
        <v>959</v>
      </c>
      <c r="C142" s="25" t="s">
        <v>44</v>
      </c>
      <c r="D142" s="26" t="s">
        <v>44</v>
      </c>
      <c r="E142" s="25">
        <v>590.15</v>
      </c>
      <c r="F142" s="25">
        <v>17.7</v>
      </c>
      <c r="G142" s="27">
        <v>1</v>
      </c>
      <c r="H142" s="28" t="s">
        <v>54</v>
      </c>
      <c r="I142" s="32"/>
      <c r="J142" s="33"/>
      <c r="K142" s="34"/>
      <c r="L142" s="34" t="s">
        <v>882</v>
      </c>
      <c r="M142" s="34" t="s">
        <v>883</v>
      </c>
      <c r="N142" s="34"/>
    </row>
    <row r="143" s="14" customFormat="1" spans="1:14">
      <c r="A143" s="23" t="s">
        <v>899</v>
      </c>
      <c r="B143" s="24" t="s">
        <v>960</v>
      </c>
      <c r="C143" s="25" t="s">
        <v>961</v>
      </c>
      <c r="D143" s="26" t="s">
        <v>45</v>
      </c>
      <c r="E143" s="25">
        <v>343.89</v>
      </c>
      <c r="F143" s="25">
        <v>343.89</v>
      </c>
      <c r="G143" s="27">
        <v>1</v>
      </c>
      <c r="H143" s="28" t="s">
        <v>54</v>
      </c>
      <c r="I143" s="36"/>
      <c r="J143" s="33"/>
      <c r="K143" s="34"/>
      <c r="L143" s="34" t="s">
        <v>901</v>
      </c>
      <c r="M143" s="34" t="s">
        <v>902</v>
      </c>
      <c r="N143" s="34"/>
    </row>
    <row r="144" s="14" customFormat="1" spans="1:14">
      <c r="A144" s="23" t="s">
        <v>962</v>
      </c>
      <c r="B144" s="24" t="s">
        <v>963</v>
      </c>
      <c r="C144" s="25" t="s">
        <v>813</v>
      </c>
      <c r="D144" s="26" t="s">
        <v>46</v>
      </c>
      <c r="E144" s="25">
        <v>1205.94</v>
      </c>
      <c r="F144" s="25">
        <v>1027.21</v>
      </c>
      <c r="G144" s="27">
        <v>1</v>
      </c>
      <c r="H144" s="28" t="s">
        <v>54</v>
      </c>
      <c r="I144" s="32"/>
      <c r="J144" s="33"/>
      <c r="K144" s="34"/>
      <c r="L144" s="34" t="s">
        <v>964</v>
      </c>
      <c r="M144" s="34" t="s">
        <v>965</v>
      </c>
      <c r="N144" s="34"/>
    </row>
    <row r="145" s="14" customFormat="1" spans="1:14">
      <c r="A145" s="23" t="s">
        <v>962</v>
      </c>
      <c r="B145" s="24" t="s">
        <v>966</v>
      </c>
      <c r="C145" s="25" t="s">
        <v>910</v>
      </c>
      <c r="D145" s="26" t="s">
        <v>46</v>
      </c>
      <c r="E145" s="25">
        <v>390.98</v>
      </c>
      <c r="F145" s="25">
        <v>111.76</v>
      </c>
      <c r="G145" s="27">
        <v>1</v>
      </c>
      <c r="H145" s="28" t="s">
        <v>54</v>
      </c>
      <c r="I145" s="32"/>
      <c r="J145" s="33"/>
      <c r="K145" s="34"/>
      <c r="L145" s="34" t="s">
        <v>964</v>
      </c>
      <c r="M145" s="34" t="s">
        <v>965</v>
      </c>
      <c r="N145" s="34"/>
    </row>
    <row r="146" s="14" customFormat="1" spans="1:14">
      <c r="A146" s="23" t="s">
        <v>664</v>
      </c>
      <c r="B146" s="24" t="s">
        <v>967</v>
      </c>
      <c r="C146" s="25" t="s">
        <v>968</v>
      </c>
      <c r="D146" s="26" t="s">
        <v>47</v>
      </c>
      <c r="E146" s="25">
        <v>899.35</v>
      </c>
      <c r="F146" s="25">
        <v>26.98</v>
      </c>
      <c r="G146" s="27">
        <v>1</v>
      </c>
      <c r="H146" s="28" t="s">
        <v>101</v>
      </c>
      <c r="I146" s="36"/>
      <c r="J146" s="33" t="s">
        <v>474</v>
      </c>
      <c r="K146" s="34"/>
      <c r="L146" s="34" t="s">
        <v>921</v>
      </c>
      <c r="M146" s="34" t="s">
        <v>922</v>
      </c>
      <c r="N146" s="34"/>
    </row>
    <row r="147" s="14" customFormat="1" spans="1:14">
      <c r="A147" s="23" t="s">
        <v>664</v>
      </c>
      <c r="B147" s="24" t="s">
        <v>969</v>
      </c>
      <c r="C147" s="25" t="s">
        <v>968</v>
      </c>
      <c r="D147" s="26" t="s">
        <v>47</v>
      </c>
      <c r="E147" s="25">
        <v>7514.04</v>
      </c>
      <c r="F147" s="25">
        <v>225.42</v>
      </c>
      <c r="G147" s="27">
        <v>1</v>
      </c>
      <c r="H147" s="28" t="s">
        <v>101</v>
      </c>
      <c r="I147" s="32"/>
      <c r="J147" s="33" t="s">
        <v>474</v>
      </c>
      <c r="K147" s="34"/>
      <c r="L147" s="34" t="s">
        <v>668</v>
      </c>
      <c r="M147" s="34" t="s">
        <v>669</v>
      </c>
      <c r="N147" s="34"/>
    </row>
    <row r="148" s="14" customFormat="1" spans="1:14">
      <c r="A148" s="23" t="s">
        <v>664</v>
      </c>
      <c r="B148" s="24" t="s">
        <v>970</v>
      </c>
      <c r="C148" s="25" t="s">
        <v>968</v>
      </c>
      <c r="D148" s="26" t="s">
        <v>47</v>
      </c>
      <c r="E148" s="25">
        <v>212.4</v>
      </c>
      <c r="F148" s="25">
        <v>6.37</v>
      </c>
      <c r="G148" s="27">
        <v>1</v>
      </c>
      <c r="H148" s="28" t="s">
        <v>101</v>
      </c>
      <c r="I148" s="32"/>
      <c r="J148" s="33" t="s">
        <v>474</v>
      </c>
      <c r="K148" s="34"/>
      <c r="L148" s="34" t="s">
        <v>882</v>
      </c>
      <c r="M148" s="34" t="s">
        <v>883</v>
      </c>
      <c r="N148" s="34"/>
    </row>
    <row r="149" s="14" customFormat="1" spans="1:14">
      <c r="A149" s="23" t="s">
        <v>670</v>
      </c>
      <c r="B149" s="24" t="s">
        <v>971</v>
      </c>
      <c r="C149" s="25" t="s">
        <v>100</v>
      </c>
      <c r="D149" s="26" t="s">
        <v>47</v>
      </c>
      <c r="E149" s="25">
        <v>9742.42</v>
      </c>
      <c r="F149" s="25">
        <v>1736.51</v>
      </c>
      <c r="G149" s="27">
        <v>1</v>
      </c>
      <c r="H149" s="28" t="s">
        <v>101</v>
      </c>
      <c r="I149" s="32"/>
      <c r="J149" s="33" t="s">
        <v>474</v>
      </c>
      <c r="K149" s="34"/>
      <c r="L149" s="34" t="s">
        <v>972</v>
      </c>
      <c r="M149" s="34" t="s">
        <v>973</v>
      </c>
      <c r="N149" s="34"/>
    </row>
    <row r="150" s="14" customFormat="1" spans="1:14">
      <c r="A150" s="23" t="s">
        <v>664</v>
      </c>
      <c r="B150" s="24" t="s">
        <v>974</v>
      </c>
      <c r="C150" s="25" t="s">
        <v>968</v>
      </c>
      <c r="D150" s="26" t="s">
        <v>47</v>
      </c>
      <c r="E150" s="25">
        <v>503.7</v>
      </c>
      <c r="F150" s="25">
        <v>15.11</v>
      </c>
      <c r="G150" s="27">
        <v>1</v>
      </c>
      <c r="H150" s="28" t="s">
        <v>101</v>
      </c>
      <c r="I150" s="32"/>
      <c r="J150" s="33" t="s">
        <v>474</v>
      </c>
      <c r="K150" s="34"/>
      <c r="L150" s="34" t="s">
        <v>892</v>
      </c>
      <c r="M150" s="34" t="s">
        <v>893</v>
      </c>
      <c r="N150" s="34"/>
    </row>
    <row r="151" s="14" customFormat="1" spans="1:14">
      <c r="A151" s="23" t="s">
        <v>688</v>
      </c>
      <c r="B151" s="24" t="s">
        <v>975</v>
      </c>
      <c r="C151" s="25" t="s">
        <v>968</v>
      </c>
      <c r="D151" s="26" t="s">
        <v>47</v>
      </c>
      <c r="E151" s="25">
        <v>899.35</v>
      </c>
      <c r="F151" s="25">
        <v>26.98</v>
      </c>
      <c r="G151" s="27">
        <v>1</v>
      </c>
      <c r="H151" s="28" t="s">
        <v>101</v>
      </c>
      <c r="I151" s="35"/>
      <c r="J151" s="33" t="s">
        <v>474</v>
      </c>
      <c r="K151" s="34"/>
      <c r="L151" s="34" t="s">
        <v>976</v>
      </c>
      <c r="M151" s="34" t="s">
        <v>977</v>
      </c>
      <c r="N151" s="34"/>
    </row>
    <row r="152" s="14" customFormat="1" spans="1:14">
      <c r="A152" s="23" t="s">
        <v>688</v>
      </c>
      <c r="B152" s="24" t="s">
        <v>978</v>
      </c>
      <c r="C152" s="25" t="s">
        <v>968</v>
      </c>
      <c r="D152" s="26" t="s">
        <v>47</v>
      </c>
      <c r="E152" s="25">
        <v>1239.55</v>
      </c>
      <c r="F152" s="25">
        <v>37.19</v>
      </c>
      <c r="G152" s="27">
        <v>1</v>
      </c>
      <c r="H152" s="28" t="s">
        <v>101</v>
      </c>
      <c r="I152" s="35"/>
      <c r="J152" s="33" t="s">
        <v>474</v>
      </c>
      <c r="K152" s="34"/>
      <c r="L152" s="34" t="s">
        <v>979</v>
      </c>
      <c r="M152" s="34" t="s">
        <v>980</v>
      </c>
      <c r="N152" s="34"/>
    </row>
  </sheetData>
  <conditionalFormatting sqref="B1">
    <cfRule type="duplicateValues" dxfId="0" priority="3"/>
  </conditionalFormatting>
  <conditionalFormatting sqref="B2:B126">
    <cfRule type="duplicateValues" dxfId="0" priority="1"/>
  </conditionalFormatting>
  <conditionalFormatting sqref="B1 B127:B1048576">
    <cfRule type="duplicateValues" dxfId="0" priority="2"/>
  </conditionalFormatting>
  <pageMargins left="0.75" right="0.75" top="1" bottom="1" header="0.5" footer="0.5"/>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27"/>
  <sheetViews>
    <sheetView workbookViewId="0">
      <selection activeCell="A25" sqref="A25"/>
    </sheetView>
  </sheetViews>
  <sheetFormatPr defaultColWidth="9.40909090909091" defaultRowHeight="13.75"/>
  <cols>
    <col min="1" max="1" width="33.9181818181818" style="1" customWidth="1"/>
    <col min="2" max="2" width="15.7909090909091" style="1" customWidth="1"/>
    <col min="3" max="3" width="23.8090909090909" style="1" customWidth="1"/>
    <col min="4" max="4" width="17.4272727272727" style="1" customWidth="1"/>
    <col min="5" max="5" width="15.7909090909091" style="1" customWidth="1"/>
    <col min="6" max="6" width="16.0272727272727" style="1" customWidth="1"/>
    <col min="7" max="7" width="15.3363636363636" style="1" customWidth="1"/>
    <col min="8" max="8" width="16.1454545454545" style="1" customWidth="1"/>
    <col min="9" max="9" width="14.7454545454545" style="1" customWidth="1"/>
    <col min="10" max="10" width="34.5" style="1" customWidth="1"/>
    <col min="11" max="11" width="26.2454545454545" style="1" customWidth="1"/>
    <col min="12" max="12" width="27.9909090909091" style="1" customWidth="1"/>
    <col min="13" max="13" width="21.0181818181818" style="1" customWidth="1"/>
    <col min="14" max="14" width="18.2363636363636" style="1" customWidth="1"/>
    <col min="15" max="16384" width="9.40909090909091" style="1"/>
  </cols>
  <sheetData>
    <row r="1" s="1" customFormat="1" ht="55.5" customHeight="1" spans="1:14">
      <c r="A1" s="11" t="s">
        <v>635</v>
      </c>
      <c r="B1" s="6" t="s">
        <v>636</v>
      </c>
      <c r="C1" s="12" t="s">
        <v>13</v>
      </c>
      <c r="D1" s="11" t="s">
        <v>637</v>
      </c>
      <c r="E1" s="12" t="s">
        <v>638</v>
      </c>
      <c r="F1" s="13" t="s">
        <v>639</v>
      </c>
      <c r="G1" s="13" t="s">
        <v>640</v>
      </c>
      <c r="H1" s="13" t="s">
        <v>641</v>
      </c>
      <c r="I1" s="13" t="s">
        <v>133</v>
      </c>
      <c r="J1" s="13" t="s">
        <v>642</v>
      </c>
      <c r="K1" s="13" t="s">
        <v>135</v>
      </c>
      <c r="L1" s="13" t="s">
        <v>643</v>
      </c>
      <c r="M1" s="13" t="s">
        <v>644</v>
      </c>
      <c r="N1" s="13" t="s">
        <v>138</v>
      </c>
    </row>
    <row r="2" s="1" customFormat="1" spans="1:13">
      <c r="A2" s="1" t="s">
        <v>981</v>
      </c>
      <c r="B2" s="1" t="s">
        <v>982</v>
      </c>
      <c r="C2" s="4" t="s">
        <v>918</v>
      </c>
      <c r="D2" s="4" t="s">
        <v>918</v>
      </c>
      <c r="E2" s="4">
        <v>10910.9</v>
      </c>
      <c r="F2" s="4">
        <v>7546.77</v>
      </c>
      <c r="G2" s="4">
        <v>1</v>
      </c>
      <c r="H2" s="4" t="s">
        <v>71</v>
      </c>
      <c r="I2" s="4"/>
      <c r="J2" s="4" t="s">
        <v>983</v>
      </c>
      <c r="K2" s="4"/>
      <c r="L2" s="4" t="s">
        <v>984</v>
      </c>
      <c r="M2" s="4" t="s">
        <v>985</v>
      </c>
    </row>
    <row r="3" s="1" customFormat="1" spans="1:13">
      <c r="A3" s="1" t="s">
        <v>986</v>
      </c>
      <c r="B3" s="1" t="s">
        <v>987</v>
      </c>
      <c r="C3" s="4" t="s">
        <v>813</v>
      </c>
      <c r="D3" s="4" t="s">
        <v>813</v>
      </c>
      <c r="E3" s="4">
        <v>201.65</v>
      </c>
      <c r="F3" s="4">
        <v>6.05</v>
      </c>
      <c r="G3" s="4">
        <v>1</v>
      </c>
      <c r="H3" s="4" t="s">
        <v>54</v>
      </c>
      <c r="I3" s="4"/>
      <c r="J3" s="4" t="s">
        <v>30</v>
      </c>
      <c r="K3" s="4"/>
      <c r="L3" s="4" t="s">
        <v>988</v>
      </c>
      <c r="M3" s="4" t="s">
        <v>989</v>
      </c>
    </row>
    <row r="4" s="1" customFormat="1" spans="1:13">
      <c r="A4" s="1" t="s">
        <v>986</v>
      </c>
      <c r="B4" s="1" t="s">
        <v>990</v>
      </c>
      <c r="C4" s="4" t="s">
        <v>991</v>
      </c>
      <c r="D4" s="4" t="s">
        <v>100</v>
      </c>
      <c r="E4" s="4">
        <v>898.2</v>
      </c>
      <c r="F4" s="4">
        <v>26.95</v>
      </c>
      <c r="G4" s="4">
        <v>1</v>
      </c>
      <c r="H4" s="4" t="s">
        <v>54</v>
      </c>
      <c r="I4" s="4"/>
      <c r="J4" s="4" t="s">
        <v>992</v>
      </c>
      <c r="K4" s="4" t="s">
        <v>993</v>
      </c>
      <c r="L4" s="4" t="s">
        <v>994</v>
      </c>
      <c r="M4" s="4" t="s">
        <v>995</v>
      </c>
    </row>
    <row r="5" s="1" customFormat="1" spans="1:13">
      <c r="A5" s="1" t="s">
        <v>986</v>
      </c>
      <c r="B5" s="1" t="s">
        <v>996</v>
      </c>
      <c r="C5" s="4" t="s">
        <v>100</v>
      </c>
      <c r="D5" s="4" t="s">
        <v>100</v>
      </c>
      <c r="E5" s="4">
        <v>9857.02</v>
      </c>
      <c r="F5" s="4">
        <v>295.71</v>
      </c>
      <c r="G5" s="4">
        <v>1</v>
      </c>
      <c r="H5" s="4" t="s">
        <v>54</v>
      </c>
      <c r="I5" s="4"/>
      <c r="J5" s="4" t="s">
        <v>997</v>
      </c>
      <c r="K5" s="4" t="s">
        <v>998</v>
      </c>
      <c r="L5" s="4" t="s">
        <v>999</v>
      </c>
      <c r="M5" s="4" t="s">
        <v>1000</v>
      </c>
    </row>
    <row r="6" s="1" customFormat="1" spans="1:13">
      <c r="A6" s="1" t="s">
        <v>986</v>
      </c>
      <c r="B6" s="1" t="s">
        <v>1001</v>
      </c>
      <c r="C6" s="4" t="s">
        <v>1002</v>
      </c>
      <c r="D6" s="4" t="s">
        <v>821</v>
      </c>
      <c r="E6" s="4">
        <v>528.25</v>
      </c>
      <c r="F6" s="4">
        <v>385.99</v>
      </c>
      <c r="G6" s="4">
        <v>1</v>
      </c>
      <c r="H6" s="4" t="s">
        <v>66</v>
      </c>
      <c r="I6" s="4"/>
      <c r="J6" s="4" t="s">
        <v>1003</v>
      </c>
      <c r="K6" s="4" t="s">
        <v>1004</v>
      </c>
      <c r="L6" s="4" t="s">
        <v>1005</v>
      </c>
      <c r="M6" s="4" t="s">
        <v>1006</v>
      </c>
    </row>
    <row r="7" s="1" customFormat="1" spans="1:13">
      <c r="A7" s="1" t="s">
        <v>986</v>
      </c>
      <c r="B7" s="1" t="s">
        <v>1007</v>
      </c>
      <c r="C7" s="4" t="s">
        <v>991</v>
      </c>
      <c r="D7" s="4" t="s">
        <v>100</v>
      </c>
      <c r="E7" s="4">
        <v>898.2</v>
      </c>
      <c r="F7" s="4">
        <v>26.95</v>
      </c>
      <c r="G7" s="4">
        <v>1</v>
      </c>
      <c r="H7" s="4" t="s">
        <v>54</v>
      </c>
      <c r="I7" s="4"/>
      <c r="J7" s="4" t="s">
        <v>1008</v>
      </c>
      <c r="K7" s="4" t="s">
        <v>993</v>
      </c>
      <c r="L7" s="4" t="s">
        <v>1009</v>
      </c>
      <c r="M7" s="4" t="s">
        <v>1010</v>
      </c>
    </row>
    <row r="8" s="1" customFormat="1" spans="1:13">
      <c r="A8" s="1" t="s">
        <v>986</v>
      </c>
      <c r="B8" s="1" t="s">
        <v>1011</v>
      </c>
      <c r="C8" s="4" t="s">
        <v>1012</v>
      </c>
      <c r="D8" s="4" t="s">
        <v>100</v>
      </c>
      <c r="E8" s="4">
        <v>7687.97</v>
      </c>
      <c r="F8" s="4">
        <v>230.64</v>
      </c>
      <c r="G8" s="4">
        <v>1</v>
      </c>
      <c r="H8" s="4" t="s">
        <v>54</v>
      </c>
      <c r="I8" s="4"/>
      <c r="J8" s="4" t="s">
        <v>1013</v>
      </c>
      <c r="K8" s="4" t="s">
        <v>1014</v>
      </c>
      <c r="L8" s="4" t="s">
        <v>1015</v>
      </c>
      <c r="M8" s="4" t="s">
        <v>1016</v>
      </c>
    </row>
    <row r="9" s="1" customFormat="1" spans="1:13">
      <c r="A9" s="1" t="s">
        <v>986</v>
      </c>
      <c r="B9" s="1" t="s">
        <v>1017</v>
      </c>
      <c r="C9" s="4" t="s">
        <v>429</v>
      </c>
      <c r="D9" s="4" t="s">
        <v>100</v>
      </c>
      <c r="E9" s="4">
        <v>2450.22</v>
      </c>
      <c r="F9" s="4">
        <v>73.51</v>
      </c>
      <c r="G9" s="4">
        <v>1</v>
      </c>
      <c r="H9" s="4" t="s">
        <v>54</v>
      </c>
      <c r="I9" s="4"/>
      <c r="J9" s="4" t="s">
        <v>1018</v>
      </c>
      <c r="K9" s="4" t="s">
        <v>1019</v>
      </c>
      <c r="L9" s="4" t="s">
        <v>1020</v>
      </c>
      <c r="M9" s="4" t="s">
        <v>1021</v>
      </c>
    </row>
    <row r="10" s="1" customFormat="1" spans="1:13">
      <c r="A10" s="1" t="s">
        <v>986</v>
      </c>
      <c r="B10" s="1" t="s">
        <v>1022</v>
      </c>
      <c r="C10" s="4" t="s">
        <v>100</v>
      </c>
      <c r="D10" s="4" t="s">
        <v>100</v>
      </c>
      <c r="E10" s="4">
        <v>824.4</v>
      </c>
      <c r="F10" s="4">
        <v>24.73</v>
      </c>
      <c r="G10" s="4">
        <v>1</v>
      </c>
      <c r="H10" s="4" t="s">
        <v>66</v>
      </c>
      <c r="I10" s="4"/>
      <c r="J10" s="4" t="s">
        <v>1023</v>
      </c>
      <c r="K10" s="4" t="s">
        <v>1014</v>
      </c>
      <c r="L10" s="4" t="s">
        <v>1024</v>
      </c>
      <c r="M10" s="4" t="s">
        <v>1025</v>
      </c>
    </row>
    <row r="11" s="1" customFormat="1" spans="1:13">
      <c r="A11" s="1" t="s">
        <v>986</v>
      </c>
      <c r="B11" s="1" t="s">
        <v>1026</v>
      </c>
      <c r="C11" s="4" t="s">
        <v>1027</v>
      </c>
      <c r="D11" s="4" t="s">
        <v>39</v>
      </c>
      <c r="E11" s="4">
        <v>6130.88</v>
      </c>
      <c r="F11" s="4">
        <v>183.93</v>
      </c>
      <c r="G11" s="4">
        <v>1</v>
      </c>
      <c r="H11" s="4" t="s">
        <v>66</v>
      </c>
      <c r="I11" s="4"/>
      <c r="J11" s="4" t="s">
        <v>1027</v>
      </c>
      <c r="K11" s="4" t="s">
        <v>1028</v>
      </c>
      <c r="L11" s="4" t="s">
        <v>1024</v>
      </c>
      <c r="M11" s="4" t="s">
        <v>1025</v>
      </c>
    </row>
    <row r="12" s="1" customFormat="1" spans="1:13">
      <c r="A12" s="1" t="s">
        <v>986</v>
      </c>
      <c r="B12" s="1" t="s">
        <v>1029</v>
      </c>
      <c r="C12" s="4" t="s">
        <v>100</v>
      </c>
      <c r="D12" s="4" t="s">
        <v>100</v>
      </c>
      <c r="E12" s="4">
        <v>863.35</v>
      </c>
      <c r="F12" s="4">
        <v>25.9</v>
      </c>
      <c r="G12" s="4">
        <v>1</v>
      </c>
      <c r="H12" s="4" t="s">
        <v>54</v>
      </c>
      <c r="I12" s="4"/>
      <c r="J12" s="4" t="s">
        <v>1030</v>
      </c>
      <c r="K12" s="4" t="s">
        <v>1031</v>
      </c>
      <c r="L12" s="4" t="s">
        <v>1032</v>
      </c>
      <c r="M12" s="4" t="s">
        <v>1033</v>
      </c>
    </row>
    <row r="13" s="1" customFormat="1" spans="1:13">
      <c r="A13" s="1" t="s">
        <v>986</v>
      </c>
      <c r="B13" s="1" t="s">
        <v>1034</v>
      </c>
      <c r="C13" s="4" t="s">
        <v>607</v>
      </c>
      <c r="D13" s="4" t="s">
        <v>607</v>
      </c>
      <c r="E13" s="4">
        <v>1434.61</v>
      </c>
      <c r="F13" s="4">
        <v>43.04</v>
      </c>
      <c r="G13" s="4">
        <v>1</v>
      </c>
      <c r="H13" s="4" t="s">
        <v>54</v>
      </c>
      <c r="I13" s="4"/>
      <c r="J13" s="4" t="s">
        <v>1035</v>
      </c>
      <c r="K13" s="4"/>
      <c r="L13" s="4" t="s">
        <v>1020</v>
      </c>
      <c r="M13" s="4" t="s">
        <v>1021</v>
      </c>
    </row>
    <row r="14" s="1" customFormat="1" spans="1:13">
      <c r="A14" s="1" t="s">
        <v>986</v>
      </c>
      <c r="B14" s="1" t="s">
        <v>1036</v>
      </c>
      <c r="C14" s="4" t="s">
        <v>607</v>
      </c>
      <c r="D14" s="4" t="s">
        <v>607</v>
      </c>
      <c r="E14" s="4">
        <v>1434.63</v>
      </c>
      <c r="F14" s="4">
        <v>43.04</v>
      </c>
      <c r="G14" s="4">
        <v>1</v>
      </c>
      <c r="H14" s="4" t="s">
        <v>54</v>
      </c>
      <c r="I14" s="4"/>
      <c r="J14" s="4" t="s">
        <v>1035</v>
      </c>
      <c r="K14" s="4"/>
      <c r="L14" s="4" t="s">
        <v>1020</v>
      </c>
      <c r="M14" s="4" t="s">
        <v>1021</v>
      </c>
    </row>
    <row r="15" s="1" customFormat="1" spans="1:13">
      <c r="A15" s="1" t="s">
        <v>986</v>
      </c>
      <c r="B15" s="1" t="s">
        <v>1037</v>
      </c>
      <c r="C15" s="4" t="s">
        <v>607</v>
      </c>
      <c r="D15" s="4" t="s">
        <v>607</v>
      </c>
      <c r="E15" s="4">
        <v>1434.63</v>
      </c>
      <c r="F15" s="4">
        <v>43.04</v>
      </c>
      <c r="G15" s="4">
        <v>1</v>
      </c>
      <c r="H15" s="4" t="s">
        <v>54</v>
      </c>
      <c r="I15" s="4"/>
      <c r="J15" s="4" t="s">
        <v>1035</v>
      </c>
      <c r="K15" s="4"/>
      <c r="L15" s="4" t="s">
        <v>1020</v>
      </c>
      <c r="M15" s="4" t="s">
        <v>1021</v>
      </c>
    </row>
    <row r="16" s="1" customFormat="1" spans="1:13">
      <c r="A16" s="1" t="s">
        <v>986</v>
      </c>
      <c r="B16" s="1" t="s">
        <v>1038</v>
      </c>
      <c r="C16" s="4" t="s">
        <v>607</v>
      </c>
      <c r="D16" s="4" t="s">
        <v>607</v>
      </c>
      <c r="E16" s="4">
        <v>1434.63</v>
      </c>
      <c r="F16" s="4">
        <v>43.04</v>
      </c>
      <c r="G16" s="4">
        <v>1</v>
      </c>
      <c r="H16" s="4" t="s">
        <v>54</v>
      </c>
      <c r="I16" s="4"/>
      <c r="J16" s="4" t="s">
        <v>1035</v>
      </c>
      <c r="K16" s="4"/>
      <c r="L16" s="4" t="s">
        <v>1020</v>
      </c>
      <c r="M16" s="4" t="s">
        <v>1021</v>
      </c>
    </row>
    <row r="17" s="1" customFormat="1" spans="1:13">
      <c r="A17" s="1" t="s">
        <v>986</v>
      </c>
      <c r="B17" s="1" t="s">
        <v>1039</v>
      </c>
      <c r="C17" s="4" t="s">
        <v>100</v>
      </c>
      <c r="D17" s="4" t="s">
        <v>100</v>
      </c>
      <c r="E17" s="4">
        <v>568.47</v>
      </c>
      <c r="F17" s="4">
        <v>17.05</v>
      </c>
      <c r="G17" s="4">
        <v>1</v>
      </c>
      <c r="H17" s="4" t="s">
        <v>54</v>
      </c>
      <c r="I17" s="4"/>
      <c r="J17" s="4" t="s">
        <v>1040</v>
      </c>
      <c r="K17" s="4" t="s">
        <v>1041</v>
      </c>
      <c r="L17" s="4" t="s">
        <v>1042</v>
      </c>
      <c r="M17" s="4" t="s">
        <v>1043</v>
      </c>
    </row>
    <row r="18" s="1" customFormat="1" spans="1:13">
      <c r="A18" s="1" t="s">
        <v>986</v>
      </c>
      <c r="B18" s="1" t="s">
        <v>1044</v>
      </c>
      <c r="C18" s="4" t="s">
        <v>39</v>
      </c>
      <c r="D18" s="4" t="s">
        <v>39</v>
      </c>
      <c r="E18" s="4">
        <v>5603.62</v>
      </c>
      <c r="F18" s="4">
        <v>1682.61</v>
      </c>
      <c r="G18" s="4">
        <v>1</v>
      </c>
      <c r="H18" s="4" t="s">
        <v>66</v>
      </c>
      <c r="I18" s="4"/>
      <c r="J18" s="4" t="s">
        <v>1045</v>
      </c>
      <c r="K18" s="4" t="s">
        <v>1046</v>
      </c>
      <c r="L18" s="4" t="s">
        <v>1047</v>
      </c>
      <c r="M18" s="4" t="s">
        <v>1048</v>
      </c>
    </row>
    <row r="19" s="1" customFormat="1" spans="1:13">
      <c r="A19" s="1" t="s">
        <v>986</v>
      </c>
      <c r="B19" s="1" t="s">
        <v>1049</v>
      </c>
      <c r="C19" s="4" t="s">
        <v>39</v>
      </c>
      <c r="D19" s="4" t="s">
        <v>39</v>
      </c>
      <c r="E19" s="4">
        <v>13192.08</v>
      </c>
      <c r="F19" s="4">
        <v>1464.75</v>
      </c>
      <c r="G19" s="4">
        <v>1</v>
      </c>
      <c r="H19" s="4" t="s">
        <v>66</v>
      </c>
      <c r="I19" s="4"/>
      <c r="J19" s="4" t="s">
        <v>1050</v>
      </c>
      <c r="K19" s="4" t="s">
        <v>1051</v>
      </c>
      <c r="L19" s="4" t="s">
        <v>1052</v>
      </c>
      <c r="M19" s="4" t="s">
        <v>1053</v>
      </c>
    </row>
    <row r="20" s="1" customFormat="1" spans="1:13">
      <c r="A20" s="1" t="s">
        <v>986</v>
      </c>
      <c r="B20" s="1" t="s">
        <v>1054</v>
      </c>
      <c r="C20" s="4" t="s">
        <v>24</v>
      </c>
      <c r="D20" s="4" t="s">
        <v>24</v>
      </c>
      <c r="E20" s="4">
        <v>3172.38</v>
      </c>
      <c r="F20" s="4">
        <v>1035.41</v>
      </c>
      <c r="G20" s="4">
        <v>1</v>
      </c>
      <c r="H20" s="4" t="s">
        <v>54</v>
      </c>
      <c r="I20" s="4"/>
      <c r="J20" s="4" t="s">
        <v>1055</v>
      </c>
      <c r="K20" s="4" t="s">
        <v>1056</v>
      </c>
      <c r="L20" s="4" t="s">
        <v>1057</v>
      </c>
      <c r="M20" s="4" t="s">
        <v>1058</v>
      </c>
    </row>
    <row r="21" s="1" customFormat="1" spans="1:13">
      <c r="A21" s="1" t="s">
        <v>986</v>
      </c>
      <c r="B21" s="1" t="s">
        <v>1059</v>
      </c>
      <c r="C21" s="4" t="s">
        <v>1060</v>
      </c>
      <c r="D21" s="4" t="s">
        <v>92</v>
      </c>
      <c r="E21" s="4">
        <v>4794.97</v>
      </c>
      <c r="F21" s="4">
        <v>143.85</v>
      </c>
      <c r="G21" s="4">
        <v>1</v>
      </c>
      <c r="H21" s="4" t="s">
        <v>54</v>
      </c>
      <c r="I21" s="4"/>
      <c r="J21" s="4" t="s">
        <v>1061</v>
      </c>
      <c r="K21" s="4" t="s">
        <v>1062</v>
      </c>
      <c r="L21" s="4" t="s">
        <v>1063</v>
      </c>
      <c r="M21" s="4" t="s">
        <v>1064</v>
      </c>
    </row>
    <row r="22" s="1" customFormat="1" spans="1:13">
      <c r="A22" s="1" t="s">
        <v>986</v>
      </c>
      <c r="B22" s="1" t="s">
        <v>1065</v>
      </c>
      <c r="C22" s="4" t="s">
        <v>1066</v>
      </c>
      <c r="D22" s="4" t="s">
        <v>100</v>
      </c>
      <c r="E22" s="4">
        <v>8863.21</v>
      </c>
      <c r="F22" s="4">
        <v>265.9</v>
      </c>
      <c r="G22" s="4">
        <v>1</v>
      </c>
      <c r="H22" s="4" t="s">
        <v>54</v>
      </c>
      <c r="I22" s="4"/>
      <c r="J22" s="4" t="s">
        <v>1013</v>
      </c>
      <c r="K22" s="4" t="s">
        <v>1031</v>
      </c>
      <c r="L22" s="4" t="s">
        <v>1063</v>
      </c>
      <c r="M22" s="4" t="s">
        <v>1064</v>
      </c>
    </row>
    <row r="23" s="1" customFormat="1" spans="1:13">
      <c r="A23" s="1" t="s">
        <v>986</v>
      </c>
      <c r="B23" s="1" t="s">
        <v>1067</v>
      </c>
      <c r="C23" s="4" t="s">
        <v>1068</v>
      </c>
      <c r="D23" s="4" t="s">
        <v>1069</v>
      </c>
      <c r="E23" s="4">
        <v>6245.6</v>
      </c>
      <c r="F23" s="4">
        <v>187.37</v>
      </c>
      <c r="G23" s="4">
        <v>1</v>
      </c>
      <c r="H23" s="4" t="s">
        <v>51</v>
      </c>
      <c r="I23" s="4"/>
      <c r="J23" s="4" t="s">
        <v>1070</v>
      </c>
      <c r="K23" s="4" t="s">
        <v>1071</v>
      </c>
      <c r="L23" s="4" t="s">
        <v>1063</v>
      </c>
      <c r="M23" s="4" t="s">
        <v>1064</v>
      </c>
    </row>
    <row r="24" s="1" customFormat="1" spans="1:13">
      <c r="A24" s="1" t="s">
        <v>986</v>
      </c>
      <c r="B24" s="1" t="s">
        <v>1072</v>
      </c>
      <c r="C24" s="4" t="s">
        <v>1073</v>
      </c>
      <c r="D24" s="4" t="s">
        <v>1074</v>
      </c>
      <c r="E24" s="4">
        <v>1885.9</v>
      </c>
      <c r="F24" s="4">
        <v>56.58</v>
      </c>
      <c r="G24" s="4">
        <v>1</v>
      </c>
      <c r="H24" s="4" t="s">
        <v>54</v>
      </c>
      <c r="I24" s="4"/>
      <c r="J24" s="4" t="s">
        <v>1075</v>
      </c>
      <c r="K24" s="4" t="s">
        <v>1076</v>
      </c>
      <c r="L24" s="4" t="s">
        <v>1063</v>
      </c>
      <c r="M24" s="4" t="s">
        <v>1064</v>
      </c>
    </row>
    <row r="25" s="1" customFormat="1" spans="1:13">
      <c r="A25" s="1" t="s">
        <v>986</v>
      </c>
      <c r="B25" s="1" t="s">
        <v>1077</v>
      </c>
      <c r="C25" s="4" t="s">
        <v>918</v>
      </c>
      <c r="D25" s="4" t="s">
        <v>918</v>
      </c>
      <c r="E25" s="4">
        <v>7119.49</v>
      </c>
      <c r="F25" s="4">
        <v>59.32</v>
      </c>
      <c r="G25" s="4">
        <v>1</v>
      </c>
      <c r="H25" s="4" t="s">
        <v>71</v>
      </c>
      <c r="I25" s="4"/>
      <c r="J25" s="4" t="s">
        <v>1078</v>
      </c>
      <c r="K25" s="4"/>
      <c r="L25" s="4" t="s">
        <v>1063</v>
      </c>
      <c r="M25" s="4" t="s">
        <v>1064</v>
      </c>
    </row>
    <row r="26" s="1" customFormat="1" spans="1:13">
      <c r="A26" s="1" t="s">
        <v>986</v>
      </c>
      <c r="B26" s="1" t="s">
        <v>1079</v>
      </c>
      <c r="C26" s="4" t="s">
        <v>821</v>
      </c>
      <c r="D26" s="4" t="s">
        <v>821</v>
      </c>
      <c r="E26" s="4">
        <v>2810.95</v>
      </c>
      <c r="F26" s="4">
        <v>84.33</v>
      </c>
      <c r="G26" s="4">
        <v>1</v>
      </c>
      <c r="H26" s="4" t="s">
        <v>66</v>
      </c>
      <c r="I26" s="4"/>
      <c r="J26" s="4" t="s">
        <v>1080</v>
      </c>
      <c r="K26" s="4"/>
      <c r="L26" s="4" t="s">
        <v>1063</v>
      </c>
      <c r="M26" s="4" t="s">
        <v>1064</v>
      </c>
    </row>
    <row r="27" s="1" customFormat="1" spans="1:13">
      <c r="A27" s="1" t="s">
        <v>986</v>
      </c>
      <c r="B27" s="1" t="s">
        <v>1081</v>
      </c>
      <c r="C27" s="4" t="s">
        <v>1082</v>
      </c>
      <c r="D27" s="4" t="s">
        <v>44</v>
      </c>
      <c r="E27" s="4">
        <v>2328.36</v>
      </c>
      <c r="F27" s="4">
        <v>69.85</v>
      </c>
      <c r="G27" s="4">
        <v>1</v>
      </c>
      <c r="H27" s="4" t="s">
        <v>54</v>
      </c>
      <c r="I27" s="4"/>
      <c r="J27" s="4" t="s">
        <v>1083</v>
      </c>
      <c r="K27" s="4" t="s">
        <v>1084</v>
      </c>
      <c r="L27" s="4" t="s">
        <v>1063</v>
      </c>
      <c r="M27" s="4" t="s">
        <v>1064</v>
      </c>
    </row>
    <row r="28" s="1" customFormat="1" spans="1:13">
      <c r="A28" s="1" t="s">
        <v>986</v>
      </c>
      <c r="B28" s="1" t="s">
        <v>1085</v>
      </c>
      <c r="C28" s="4" t="s">
        <v>1086</v>
      </c>
      <c r="D28" s="4" t="s">
        <v>44</v>
      </c>
      <c r="E28" s="4">
        <v>1197.79</v>
      </c>
      <c r="F28" s="4">
        <v>35.93</v>
      </c>
      <c r="G28" s="4">
        <v>1</v>
      </c>
      <c r="H28" s="4" t="s">
        <v>54</v>
      </c>
      <c r="I28" s="4"/>
      <c r="J28" s="4" t="s">
        <v>1087</v>
      </c>
      <c r="K28" s="4" t="s">
        <v>1088</v>
      </c>
      <c r="L28" s="4" t="s">
        <v>1063</v>
      </c>
      <c r="M28" s="4" t="s">
        <v>1064</v>
      </c>
    </row>
    <row r="29" s="1" customFormat="1" spans="1:13">
      <c r="A29" s="1" t="s">
        <v>986</v>
      </c>
      <c r="B29" s="1" t="s">
        <v>1089</v>
      </c>
      <c r="C29" s="4" t="s">
        <v>968</v>
      </c>
      <c r="D29" s="4" t="s">
        <v>100</v>
      </c>
      <c r="E29" s="4">
        <v>5197.44</v>
      </c>
      <c r="F29" s="4">
        <v>155.92</v>
      </c>
      <c r="G29" s="4">
        <v>1</v>
      </c>
      <c r="H29" s="4" t="s">
        <v>54</v>
      </c>
      <c r="I29" s="4"/>
      <c r="J29" s="4" t="s">
        <v>992</v>
      </c>
      <c r="K29" s="4" t="s">
        <v>993</v>
      </c>
      <c r="L29" s="4" t="s">
        <v>1090</v>
      </c>
      <c r="M29" s="4" t="s">
        <v>1091</v>
      </c>
    </row>
    <row r="30" s="1" customFormat="1" spans="1:13">
      <c r="A30" s="1" t="s">
        <v>986</v>
      </c>
      <c r="B30" s="1" t="s">
        <v>1092</v>
      </c>
      <c r="C30" s="4" t="s">
        <v>991</v>
      </c>
      <c r="D30" s="4" t="s">
        <v>100</v>
      </c>
      <c r="E30" s="4">
        <v>898.2</v>
      </c>
      <c r="F30" s="4">
        <v>26.95</v>
      </c>
      <c r="G30" s="4">
        <v>1</v>
      </c>
      <c r="H30" s="4" t="s">
        <v>54</v>
      </c>
      <c r="I30" s="4"/>
      <c r="J30" s="4" t="s">
        <v>1008</v>
      </c>
      <c r="K30" s="4" t="s">
        <v>993</v>
      </c>
      <c r="L30" s="4" t="s">
        <v>1093</v>
      </c>
      <c r="M30" s="4" t="s">
        <v>1094</v>
      </c>
    </row>
    <row r="31" s="1" customFormat="1" spans="1:13">
      <c r="A31" s="1" t="s">
        <v>986</v>
      </c>
      <c r="B31" s="1" t="s">
        <v>1095</v>
      </c>
      <c r="C31" s="4" t="s">
        <v>100</v>
      </c>
      <c r="D31" s="4" t="s">
        <v>100</v>
      </c>
      <c r="E31" s="4">
        <v>5178.03</v>
      </c>
      <c r="F31" s="4">
        <v>155.34</v>
      </c>
      <c r="G31" s="4">
        <v>1</v>
      </c>
      <c r="H31" s="4" t="s">
        <v>54</v>
      </c>
      <c r="I31" s="4"/>
      <c r="J31" s="4" t="s">
        <v>1096</v>
      </c>
      <c r="K31" s="4" t="s">
        <v>1041</v>
      </c>
      <c r="L31" s="4" t="s">
        <v>1097</v>
      </c>
      <c r="M31" s="4" t="s">
        <v>1098</v>
      </c>
    </row>
    <row r="32" s="1" customFormat="1" spans="1:13">
      <c r="A32" s="1" t="s">
        <v>986</v>
      </c>
      <c r="B32" s="1" t="s">
        <v>1099</v>
      </c>
      <c r="C32" s="4" t="s">
        <v>1027</v>
      </c>
      <c r="D32" s="4" t="s">
        <v>39</v>
      </c>
      <c r="E32" s="4">
        <v>5510.56</v>
      </c>
      <c r="F32" s="4">
        <v>165.32</v>
      </c>
      <c r="G32" s="4">
        <v>1</v>
      </c>
      <c r="H32" s="4" t="s">
        <v>66</v>
      </c>
      <c r="I32" s="4"/>
      <c r="J32" s="4" t="s">
        <v>1027</v>
      </c>
      <c r="K32" s="4" t="s">
        <v>1014</v>
      </c>
      <c r="L32" s="4" t="s">
        <v>1100</v>
      </c>
      <c r="M32" s="4" t="s">
        <v>1101</v>
      </c>
    </row>
    <row r="33" s="1" customFormat="1" spans="1:13">
      <c r="A33" s="1" t="s">
        <v>986</v>
      </c>
      <c r="B33" s="1" t="s">
        <v>1102</v>
      </c>
      <c r="C33" s="4" t="s">
        <v>1012</v>
      </c>
      <c r="D33" s="4" t="s">
        <v>24</v>
      </c>
      <c r="E33" s="4">
        <v>6652.56</v>
      </c>
      <c r="F33" s="4">
        <v>199.58</v>
      </c>
      <c r="G33" s="4">
        <v>1</v>
      </c>
      <c r="H33" s="4" t="s">
        <v>54</v>
      </c>
      <c r="I33" s="4"/>
      <c r="J33" s="4" t="s">
        <v>1103</v>
      </c>
      <c r="K33" s="4" t="s">
        <v>1014</v>
      </c>
      <c r="L33" s="4" t="s">
        <v>1104</v>
      </c>
      <c r="M33" s="4" t="s">
        <v>1105</v>
      </c>
    </row>
    <row r="34" s="1" customFormat="1" spans="1:13">
      <c r="A34" s="1" t="s">
        <v>986</v>
      </c>
      <c r="B34" s="1" t="s">
        <v>1106</v>
      </c>
      <c r="C34" s="4" t="s">
        <v>100</v>
      </c>
      <c r="D34" s="4" t="s">
        <v>100</v>
      </c>
      <c r="E34" s="4">
        <v>2118</v>
      </c>
      <c r="F34" s="4">
        <v>63.54</v>
      </c>
      <c r="G34" s="4">
        <v>1</v>
      </c>
      <c r="H34" s="4" t="s">
        <v>54</v>
      </c>
      <c r="I34" s="4"/>
      <c r="J34" s="4" t="s">
        <v>1107</v>
      </c>
      <c r="K34" s="4" t="s">
        <v>1031</v>
      </c>
      <c r="L34" s="4" t="s">
        <v>1108</v>
      </c>
      <c r="M34" s="4" t="s">
        <v>1109</v>
      </c>
    </row>
    <row r="35" s="1" customFormat="1" spans="1:13">
      <c r="A35" s="1" t="s">
        <v>986</v>
      </c>
      <c r="B35" s="1" t="s">
        <v>1110</v>
      </c>
      <c r="C35" s="4" t="s">
        <v>429</v>
      </c>
      <c r="D35" s="4" t="s">
        <v>100</v>
      </c>
      <c r="E35" s="4">
        <v>5465.89</v>
      </c>
      <c r="F35" s="4">
        <v>163.98</v>
      </c>
      <c r="G35" s="4">
        <v>1</v>
      </c>
      <c r="H35" s="4" t="s">
        <v>54</v>
      </c>
      <c r="I35" s="4"/>
      <c r="J35" s="4" t="s">
        <v>1111</v>
      </c>
      <c r="K35" s="4" t="s">
        <v>1019</v>
      </c>
      <c r="L35" s="4" t="s">
        <v>1112</v>
      </c>
      <c r="M35" s="4" t="s">
        <v>1113</v>
      </c>
    </row>
    <row r="36" s="1" customFormat="1" spans="1:13">
      <c r="A36" s="1" t="s">
        <v>986</v>
      </c>
      <c r="B36" s="1" t="s">
        <v>1114</v>
      </c>
      <c r="C36" s="4" t="s">
        <v>1115</v>
      </c>
      <c r="D36" s="4" t="s">
        <v>39</v>
      </c>
      <c r="E36" s="4">
        <v>5604.29</v>
      </c>
      <c r="F36" s="4">
        <v>168.13</v>
      </c>
      <c r="G36" s="4">
        <v>1</v>
      </c>
      <c r="H36" s="4" t="s">
        <v>66</v>
      </c>
      <c r="I36" s="4"/>
      <c r="J36" s="4" t="s">
        <v>1116</v>
      </c>
      <c r="K36" s="4" t="s">
        <v>1031</v>
      </c>
      <c r="L36" s="4" t="s">
        <v>1117</v>
      </c>
      <c r="M36" s="4" t="s">
        <v>1118</v>
      </c>
    </row>
    <row r="37" s="1" customFormat="1" spans="1:13">
      <c r="A37" s="1" t="s">
        <v>986</v>
      </c>
      <c r="B37" s="1" t="s">
        <v>1119</v>
      </c>
      <c r="C37" s="4" t="s">
        <v>1120</v>
      </c>
      <c r="D37" s="4" t="s">
        <v>918</v>
      </c>
      <c r="E37" s="4">
        <v>9575.9</v>
      </c>
      <c r="F37" s="4">
        <v>8306.11</v>
      </c>
      <c r="G37" s="4">
        <v>1</v>
      </c>
      <c r="H37" s="4" t="s">
        <v>71</v>
      </c>
      <c r="I37" s="4"/>
      <c r="J37" s="4" t="s">
        <v>1121</v>
      </c>
      <c r="K37" s="4"/>
      <c r="L37" s="4" t="s">
        <v>1122</v>
      </c>
      <c r="M37" s="4" t="s">
        <v>1123</v>
      </c>
    </row>
    <row r="38" s="1" customFormat="1" spans="1:13">
      <c r="A38" s="1" t="s">
        <v>986</v>
      </c>
      <c r="B38" s="1" t="s">
        <v>1124</v>
      </c>
      <c r="C38" s="4" t="s">
        <v>910</v>
      </c>
      <c r="D38" s="4" t="s">
        <v>910</v>
      </c>
      <c r="E38" s="4">
        <v>723.23</v>
      </c>
      <c r="F38" s="4">
        <v>21.7</v>
      </c>
      <c r="G38" s="4">
        <v>1</v>
      </c>
      <c r="H38" s="4" t="s">
        <v>54</v>
      </c>
      <c r="I38" s="4"/>
      <c r="J38" s="4" t="s">
        <v>1125</v>
      </c>
      <c r="K38" s="4"/>
      <c r="L38" s="4" t="s">
        <v>1126</v>
      </c>
      <c r="M38" s="4" t="s">
        <v>1127</v>
      </c>
    </row>
    <row r="39" s="1" customFormat="1" spans="1:13">
      <c r="A39" s="1" t="s">
        <v>986</v>
      </c>
      <c r="B39" s="1" t="s">
        <v>1128</v>
      </c>
      <c r="C39" s="4" t="s">
        <v>821</v>
      </c>
      <c r="D39" s="4" t="s">
        <v>821</v>
      </c>
      <c r="E39" s="4">
        <v>3566.88</v>
      </c>
      <c r="F39" s="4">
        <v>107.01</v>
      </c>
      <c r="G39" s="4">
        <v>1</v>
      </c>
      <c r="H39" s="4" t="s">
        <v>66</v>
      </c>
      <c r="I39" s="4"/>
      <c r="J39" s="4" t="s">
        <v>1129</v>
      </c>
      <c r="K39" s="4"/>
      <c r="L39" s="4" t="s">
        <v>1126</v>
      </c>
      <c r="M39" s="4" t="s">
        <v>1127</v>
      </c>
    </row>
    <row r="40" s="1" customFormat="1" spans="1:13">
      <c r="A40" s="1" t="s">
        <v>986</v>
      </c>
      <c r="B40" s="1" t="s">
        <v>1130</v>
      </c>
      <c r="C40" s="4" t="s">
        <v>1131</v>
      </c>
      <c r="D40" s="4" t="s">
        <v>92</v>
      </c>
      <c r="E40" s="4">
        <v>2698.16</v>
      </c>
      <c r="F40" s="4">
        <v>80.94</v>
      </c>
      <c r="G40" s="4">
        <v>1</v>
      </c>
      <c r="H40" s="4" t="s">
        <v>54</v>
      </c>
      <c r="I40" s="4"/>
      <c r="J40" s="4" t="s">
        <v>1132</v>
      </c>
      <c r="K40" s="4" t="s">
        <v>1133</v>
      </c>
      <c r="L40" s="4" t="s">
        <v>1134</v>
      </c>
      <c r="M40" s="4" t="s">
        <v>1135</v>
      </c>
    </row>
    <row r="41" s="1" customFormat="1" spans="1:13">
      <c r="A41" s="1" t="s">
        <v>986</v>
      </c>
      <c r="B41" s="1" t="s">
        <v>1136</v>
      </c>
      <c r="C41" s="4" t="s">
        <v>991</v>
      </c>
      <c r="D41" s="4" t="s">
        <v>100</v>
      </c>
      <c r="E41" s="4">
        <v>1146.6</v>
      </c>
      <c r="F41" s="4">
        <v>34.4</v>
      </c>
      <c r="G41" s="4">
        <v>1</v>
      </c>
      <c r="H41" s="4" t="s">
        <v>54</v>
      </c>
      <c r="I41" s="4"/>
      <c r="J41" s="4" t="s">
        <v>992</v>
      </c>
      <c r="K41" s="4" t="s">
        <v>998</v>
      </c>
      <c r="L41" s="4" t="s">
        <v>1134</v>
      </c>
      <c r="M41" s="4" t="s">
        <v>1135</v>
      </c>
    </row>
    <row r="42" s="1" customFormat="1" spans="1:13">
      <c r="A42" s="1" t="s">
        <v>986</v>
      </c>
      <c r="B42" s="1" t="s">
        <v>1137</v>
      </c>
      <c r="C42" s="4" t="s">
        <v>1138</v>
      </c>
      <c r="D42" s="4" t="s">
        <v>99</v>
      </c>
      <c r="E42" s="4">
        <v>2587.66</v>
      </c>
      <c r="F42" s="4">
        <v>77.63</v>
      </c>
      <c r="G42" s="4">
        <v>1</v>
      </c>
      <c r="H42" s="4" t="s">
        <v>54</v>
      </c>
      <c r="I42" s="4"/>
      <c r="J42" s="4" t="s">
        <v>1139</v>
      </c>
      <c r="K42" s="4" t="s">
        <v>1140</v>
      </c>
      <c r="L42" s="4" t="s">
        <v>1134</v>
      </c>
      <c r="M42" s="4" t="s">
        <v>1135</v>
      </c>
    </row>
    <row r="43" s="1" customFormat="1" spans="1:13">
      <c r="A43" s="1" t="s">
        <v>986</v>
      </c>
      <c r="B43" s="1" t="s">
        <v>1141</v>
      </c>
      <c r="C43" s="4" t="s">
        <v>821</v>
      </c>
      <c r="D43" s="4" t="s">
        <v>821</v>
      </c>
      <c r="E43" s="4">
        <v>3682.62</v>
      </c>
      <c r="F43" s="4">
        <v>110.48</v>
      </c>
      <c r="G43" s="4">
        <v>1</v>
      </c>
      <c r="H43" s="4" t="s">
        <v>66</v>
      </c>
      <c r="I43" s="4"/>
      <c r="J43" s="4" t="s">
        <v>1129</v>
      </c>
      <c r="K43" s="4" t="s">
        <v>1142</v>
      </c>
      <c r="L43" s="4" t="s">
        <v>1134</v>
      </c>
      <c r="M43" s="4" t="s">
        <v>1135</v>
      </c>
    </row>
    <row r="44" s="1" customFormat="1" spans="1:13">
      <c r="A44" s="1" t="s">
        <v>986</v>
      </c>
      <c r="B44" s="1" t="s">
        <v>1143</v>
      </c>
      <c r="C44" s="4" t="s">
        <v>1144</v>
      </c>
      <c r="D44" s="4" t="s">
        <v>1145</v>
      </c>
      <c r="E44" s="4">
        <v>1231.91</v>
      </c>
      <c r="F44" s="4">
        <v>36.96</v>
      </c>
      <c r="G44" s="4">
        <v>1</v>
      </c>
      <c r="H44" s="4" t="s">
        <v>78</v>
      </c>
      <c r="I44" s="4"/>
      <c r="J44" s="4" t="s">
        <v>1146</v>
      </c>
      <c r="K44" s="4" t="s">
        <v>1147</v>
      </c>
      <c r="L44" s="4" t="s">
        <v>1134</v>
      </c>
      <c r="M44" s="4" t="s">
        <v>1135</v>
      </c>
    </row>
    <row r="45" s="1" customFormat="1" spans="1:13">
      <c r="A45" s="1" t="s">
        <v>986</v>
      </c>
      <c r="B45" s="1" t="s">
        <v>1148</v>
      </c>
      <c r="C45" s="4" t="s">
        <v>910</v>
      </c>
      <c r="D45" s="4" t="s">
        <v>910</v>
      </c>
      <c r="E45" s="4">
        <v>641.66</v>
      </c>
      <c r="F45" s="4">
        <v>209.44</v>
      </c>
      <c r="G45" s="4">
        <v>1</v>
      </c>
      <c r="H45" s="4" t="s">
        <v>54</v>
      </c>
      <c r="I45" s="4"/>
      <c r="J45" s="4" t="s">
        <v>1149</v>
      </c>
      <c r="K45" s="4" t="s">
        <v>1150</v>
      </c>
      <c r="L45" s="4" t="s">
        <v>1134</v>
      </c>
      <c r="M45" s="4" t="s">
        <v>1135</v>
      </c>
    </row>
    <row r="46" s="1" customFormat="1" spans="1:13">
      <c r="A46" s="1" t="s">
        <v>986</v>
      </c>
      <c r="B46" s="1" t="s">
        <v>1151</v>
      </c>
      <c r="C46" s="4" t="s">
        <v>968</v>
      </c>
      <c r="D46" s="4" t="s">
        <v>100</v>
      </c>
      <c r="E46" s="4">
        <v>299.4</v>
      </c>
      <c r="F46" s="4">
        <v>8.98</v>
      </c>
      <c r="G46" s="4">
        <v>1</v>
      </c>
      <c r="H46" s="4" t="s">
        <v>54</v>
      </c>
      <c r="I46" s="4"/>
      <c r="J46" s="4" t="s">
        <v>992</v>
      </c>
      <c r="K46" s="4" t="s">
        <v>1152</v>
      </c>
      <c r="L46" s="4" t="s">
        <v>1153</v>
      </c>
      <c r="M46" s="4" t="s">
        <v>1154</v>
      </c>
    </row>
    <row r="47" s="1" customFormat="1" spans="1:13">
      <c r="A47" s="1" t="s">
        <v>986</v>
      </c>
      <c r="B47" s="1" t="s">
        <v>1155</v>
      </c>
      <c r="C47" s="4" t="s">
        <v>1012</v>
      </c>
      <c r="D47" s="4" t="s">
        <v>100</v>
      </c>
      <c r="E47" s="4">
        <v>7679.93</v>
      </c>
      <c r="F47" s="4">
        <v>230.4</v>
      </c>
      <c r="G47" s="4">
        <v>1</v>
      </c>
      <c r="H47" s="4" t="s">
        <v>54</v>
      </c>
      <c r="I47" s="4"/>
      <c r="J47" s="4" t="s">
        <v>1013</v>
      </c>
      <c r="K47" s="4" t="s">
        <v>1014</v>
      </c>
      <c r="L47" s="4" t="s">
        <v>1156</v>
      </c>
      <c r="M47" s="4" t="s">
        <v>1157</v>
      </c>
    </row>
    <row r="48" s="1" customFormat="1" spans="1:13">
      <c r="A48" s="1" t="s">
        <v>986</v>
      </c>
      <c r="B48" s="1" t="s">
        <v>1158</v>
      </c>
      <c r="C48" s="4" t="s">
        <v>968</v>
      </c>
      <c r="D48" s="4" t="s">
        <v>100</v>
      </c>
      <c r="E48" s="4">
        <v>299.4</v>
      </c>
      <c r="F48" s="4">
        <v>8.98</v>
      </c>
      <c r="G48" s="4">
        <v>1</v>
      </c>
      <c r="H48" s="4" t="s">
        <v>54</v>
      </c>
      <c r="I48" s="4"/>
      <c r="J48" s="4" t="s">
        <v>992</v>
      </c>
      <c r="K48" s="4" t="s">
        <v>1152</v>
      </c>
      <c r="L48" s="4" t="s">
        <v>1159</v>
      </c>
      <c r="M48" s="4" t="s">
        <v>1160</v>
      </c>
    </row>
    <row r="49" s="1" customFormat="1" spans="1:13">
      <c r="A49" s="1" t="s">
        <v>986</v>
      </c>
      <c r="B49" s="1" t="s">
        <v>1161</v>
      </c>
      <c r="C49" s="4" t="s">
        <v>647</v>
      </c>
      <c r="D49" s="4" t="s">
        <v>1162</v>
      </c>
      <c r="E49" s="4">
        <v>3955.84</v>
      </c>
      <c r="F49" s="4">
        <v>118.68</v>
      </c>
      <c r="G49" s="4">
        <v>1</v>
      </c>
      <c r="H49" s="4" t="s">
        <v>51</v>
      </c>
      <c r="I49" s="4"/>
      <c r="J49" s="4" t="s">
        <v>1163</v>
      </c>
      <c r="K49" s="4" t="s">
        <v>1164</v>
      </c>
      <c r="L49" s="4" t="s">
        <v>1165</v>
      </c>
      <c r="M49" s="4" t="s">
        <v>1166</v>
      </c>
    </row>
    <row r="50" s="1" customFormat="1" spans="1:13">
      <c r="A50" s="1" t="s">
        <v>986</v>
      </c>
      <c r="B50" s="1" t="s">
        <v>1167</v>
      </c>
      <c r="C50" s="4" t="s">
        <v>647</v>
      </c>
      <c r="D50" s="4" t="s">
        <v>1162</v>
      </c>
      <c r="E50" s="4">
        <v>4033.73</v>
      </c>
      <c r="F50" s="4">
        <v>121.01</v>
      </c>
      <c r="G50" s="4">
        <v>1</v>
      </c>
      <c r="H50" s="4" t="s">
        <v>51</v>
      </c>
      <c r="I50" s="4"/>
      <c r="J50" s="4" t="s">
        <v>1163</v>
      </c>
      <c r="K50" s="4" t="s">
        <v>1164</v>
      </c>
      <c r="L50" s="4" t="s">
        <v>1168</v>
      </c>
      <c r="M50" s="4" t="s">
        <v>1169</v>
      </c>
    </row>
    <row r="51" s="1" customFormat="1" spans="1:13">
      <c r="A51" s="1" t="s">
        <v>986</v>
      </c>
      <c r="B51" s="1" t="s">
        <v>1170</v>
      </c>
      <c r="C51" s="4" t="s">
        <v>647</v>
      </c>
      <c r="D51" s="4" t="s">
        <v>1162</v>
      </c>
      <c r="E51" s="4">
        <v>4237.77</v>
      </c>
      <c r="F51" s="4">
        <v>127.13</v>
      </c>
      <c r="G51" s="4">
        <v>1</v>
      </c>
      <c r="H51" s="4" t="s">
        <v>51</v>
      </c>
      <c r="I51" s="4"/>
      <c r="J51" s="4" t="s">
        <v>1163</v>
      </c>
      <c r="K51" s="4" t="s">
        <v>1164</v>
      </c>
      <c r="L51" s="4" t="s">
        <v>1171</v>
      </c>
      <c r="M51" s="4" t="s">
        <v>1172</v>
      </c>
    </row>
    <row r="52" s="1" customFormat="1" spans="1:13">
      <c r="A52" s="1" t="s">
        <v>986</v>
      </c>
      <c r="B52" s="1" t="s">
        <v>1173</v>
      </c>
      <c r="C52" s="4" t="s">
        <v>539</v>
      </c>
      <c r="D52" s="4" t="s">
        <v>1069</v>
      </c>
      <c r="E52" s="4">
        <v>6980.44</v>
      </c>
      <c r="F52" s="4">
        <v>209.41</v>
      </c>
      <c r="G52" s="4">
        <v>1</v>
      </c>
      <c r="H52" s="4" t="s">
        <v>51</v>
      </c>
      <c r="I52" s="4"/>
      <c r="J52" s="4" t="s">
        <v>1174</v>
      </c>
      <c r="K52" s="4" t="s">
        <v>1175</v>
      </c>
      <c r="L52" s="4" t="s">
        <v>1176</v>
      </c>
      <c r="M52" s="4" t="s">
        <v>1177</v>
      </c>
    </row>
    <row r="53" s="1" customFormat="1" spans="1:13">
      <c r="A53" s="1" t="s">
        <v>986</v>
      </c>
      <c r="B53" s="1" t="s">
        <v>1178</v>
      </c>
      <c r="C53" s="4" t="s">
        <v>539</v>
      </c>
      <c r="D53" s="4" t="s">
        <v>1069</v>
      </c>
      <c r="E53" s="4">
        <v>509.14</v>
      </c>
      <c r="F53" s="4">
        <v>15.27</v>
      </c>
      <c r="G53" s="4">
        <v>1</v>
      </c>
      <c r="H53" s="4" t="s">
        <v>51</v>
      </c>
      <c r="I53" s="4"/>
      <c r="J53" s="4" t="s">
        <v>539</v>
      </c>
      <c r="K53" s="4" t="s">
        <v>1164</v>
      </c>
      <c r="L53" s="4" t="s">
        <v>1179</v>
      </c>
      <c r="M53" s="4" t="s">
        <v>1180</v>
      </c>
    </row>
    <row r="54" s="1" customFormat="1" spans="1:13">
      <c r="A54" s="1" t="s">
        <v>986</v>
      </c>
      <c r="B54" s="1" t="s">
        <v>1181</v>
      </c>
      <c r="C54" s="4" t="s">
        <v>685</v>
      </c>
      <c r="D54" s="4" t="s">
        <v>1069</v>
      </c>
      <c r="E54" s="4">
        <v>2051.18</v>
      </c>
      <c r="F54" s="4">
        <v>61.54</v>
      </c>
      <c r="G54" s="4">
        <v>1</v>
      </c>
      <c r="H54" s="4" t="s">
        <v>51</v>
      </c>
      <c r="I54" s="4"/>
      <c r="J54" s="4" t="s">
        <v>1182</v>
      </c>
      <c r="K54" s="4" t="s">
        <v>1183</v>
      </c>
      <c r="L54" s="4" t="s">
        <v>1184</v>
      </c>
      <c r="M54" s="4" t="s">
        <v>1185</v>
      </c>
    </row>
    <row r="55" s="1" customFormat="1" spans="1:13">
      <c r="A55" s="1" t="s">
        <v>986</v>
      </c>
      <c r="B55" s="1" t="s">
        <v>1186</v>
      </c>
      <c r="C55" s="4" t="s">
        <v>685</v>
      </c>
      <c r="D55" s="4" t="s">
        <v>1069</v>
      </c>
      <c r="E55" s="4">
        <v>2051.18</v>
      </c>
      <c r="F55" s="4">
        <v>61.54</v>
      </c>
      <c r="G55" s="4">
        <v>1</v>
      </c>
      <c r="H55" s="4" t="s">
        <v>51</v>
      </c>
      <c r="I55" s="4"/>
      <c r="J55" s="4" t="s">
        <v>1182</v>
      </c>
      <c r="K55" s="4" t="s">
        <v>1183</v>
      </c>
      <c r="L55" s="4" t="s">
        <v>1184</v>
      </c>
      <c r="M55" s="4" t="s">
        <v>1185</v>
      </c>
    </row>
    <row r="56" s="1" customFormat="1" spans="1:13">
      <c r="A56" s="1" t="s">
        <v>986</v>
      </c>
      <c r="B56" s="1" t="s">
        <v>1187</v>
      </c>
      <c r="C56" s="4" t="s">
        <v>685</v>
      </c>
      <c r="D56" s="4" t="s">
        <v>1069</v>
      </c>
      <c r="E56" s="4">
        <v>4071</v>
      </c>
      <c r="F56" s="4">
        <v>122.13</v>
      </c>
      <c r="G56" s="4">
        <v>1</v>
      </c>
      <c r="H56" s="4" t="s">
        <v>51</v>
      </c>
      <c r="I56" s="4"/>
      <c r="J56" s="4" t="s">
        <v>1182</v>
      </c>
      <c r="K56" s="4" t="s">
        <v>1183</v>
      </c>
      <c r="L56" s="4" t="s">
        <v>1188</v>
      </c>
      <c r="M56" s="4" t="s">
        <v>1189</v>
      </c>
    </row>
    <row r="57" s="1" customFormat="1" spans="1:13">
      <c r="A57" s="1" t="s">
        <v>986</v>
      </c>
      <c r="B57" s="1" t="s">
        <v>1190</v>
      </c>
      <c r="C57" s="4" t="s">
        <v>711</v>
      </c>
      <c r="D57" s="4" t="s">
        <v>1162</v>
      </c>
      <c r="E57" s="4">
        <v>228</v>
      </c>
      <c r="F57" s="4">
        <v>6.84</v>
      </c>
      <c r="G57" s="4">
        <v>1</v>
      </c>
      <c r="H57" s="4" t="s">
        <v>51</v>
      </c>
      <c r="I57" s="4"/>
      <c r="J57" s="4" t="s">
        <v>1191</v>
      </c>
      <c r="K57" s="4" t="s">
        <v>1192</v>
      </c>
      <c r="L57" s="4" t="s">
        <v>1193</v>
      </c>
      <c r="M57" s="4" t="s">
        <v>1194</v>
      </c>
    </row>
    <row r="58" s="1" customFormat="1" spans="1:13">
      <c r="A58" s="1" t="s">
        <v>986</v>
      </c>
      <c r="B58" s="1" t="s">
        <v>1195</v>
      </c>
      <c r="C58" s="4" t="s">
        <v>1196</v>
      </c>
      <c r="D58" s="4" t="s">
        <v>1069</v>
      </c>
      <c r="E58" s="4">
        <v>864</v>
      </c>
      <c r="F58" s="4">
        <v>25.92</v>
      </c>
      <c r="G58" s="4">
        <v>1</v>
      </c>
      <c r="H58" s="4" t="s">
        <v>51</v>
      </c>
      <c r="I58" s="4"/>
      <c r="J58" s="4" t="s">
        <v>1197</v>
      </c>
      <c r="K58" s="4" t="s">
        <v>1198</v>
      </c>
      <c r="L58" s="4" t="s">
        <v>1199</v>
      </c>
      <c r="M58" s="4" t="s">
        <v>1200</v>
      </c>
    </row>
    <row r="59" s="1" customFormat="1" spans="1:13">
      <c r="A59" s="1" t="s">
        <v>986</v>
      </c>
      <c r="B59" s="1" t="s">
        <v>1201</v>
      </c>
      <c r="C59" s="4" t="s">
        <v>1196</v>
      </c>
      <c r="D59" s="4" t="s">
        <v>1069</v>
      </c>
      <c r="E59" s="4">
        <v>864</v>
      </c>
      <c r="F59" s="4">
        <v>25.92</v>
      </c>
      <c r="G59" s="4">
        <v>1</v>
      </c>
      <c r="H59" s="4" t="s">
        <v>51</v>
      </c>
      <c r="I59" s="4"/>
      <c r="J59" s="4" t="s">
        <v>1197</v>
      </c>
      <c r="K59" s="4" t="s">
        <v>1198</v>
      </c>
      <c r="L59" s="4" t="s">
        <v>1199</v>
      </c>
      <c r="M59" s="4" t="s">
        <v>1200</v>
      </c>
    </row>
    <row r="60" s="1" customFormat="1" spans="1:13">
      <c r="A60" s="1" t="s">
        <v>986</v>
      </c>
      <c r="B60" s="1" t="s">
        <v>1202</v>
      </c>
      <c r="C60" s="4" t="s">
        <v>1203</v>
      </c>
      <c r="D60" s="4" t="s">
        <v>1069</v>
      </c>
      <c r="E60" s="4">
        <v>864</v>
      </c>
      <c r="F60" s="4">
        <v>25.92</v>
      </c>
      <c r="G60" s="4">
        <v>1</v>
      </c>
      <c r="H60" s="4" t="s">
        <v>51</v>
      </c>
      <c r="I60" s="4"/>
      <c r="J60" s="4" t="s">
        <v>1197</v>
      </c>
      <c r="K60" s="4" t="s">
        <v>1198</v>
      </c>
      <c r="L60" s="4" t="s">
        <v>1193</v>
      </c>
      <c r="M60" s="4" t="s">
        <v>1194</v>
      </c>
    </row>
    <row r="61" s="1" customFormat="1" spans="1:13">
      <c r="A61" s="1" t="s">
        <v>986</v>
      </c>
      <c r="B61" s="1" t="s">
        <v>1204</v>
      </c>
      <c r="C61" s="4" t="s">
        <v>1205</v>
      </c>
      <c r="D61" s="4" t="s">
        <v>1069</v>
      </c>
      <c r="E61" s="4">
        <v>2567.72</v>
      </c>
      <c r="F61" s="4">
        <v>77.03</v>
      </c>
      <c r="G61" s="4">
        <v>1</v>
      </c>
      <c r="H61" s="4" t="s">
        <v>51</v>
      </c>
      <c r="I61" s="4"/>
      <c r="J61" s="4" t="s">
        <v>1206</v>
      </c>
      <c r="K61" s="4" t="s">
        <v>1207</v>
      </c>
      <c r="L61" s="4" t="s">
        <v>1208</v>
      </c>
      <c r="M61" s="4" t="s">
        <v>1209</v>
      </c>
    </row>
    <row r="62" s="1" customFormat="1" spans="1:13">
      <c r="A62" s="1" t="s">
        <v>986</v>
      </c>
      <c r="B62" s="1" t="s">
        <v>1210</v>
      </c>
      <c r="C62" s="4" t="s">
        <v>685</v>
      </c>
      <c r="D62" s="4" t="s">
        <v>1069</v>
      </c>
      <c r="E62" s="4">
        <v>1885</v>
      </c>
      <c r="F62" s="4">
        <v>56.55</v>
      </c>
      <c r="G62" s="4">
        <v>1</v>
      </c>
      <c r="H62" s="4" t="s">
        <v>51</v>
      </c>
      <c r="I62" s="4"/>
      <c r="J62" s="4" t="s">
        <v>1211</v>
      </c>
      <c r="K62" s="4" t="s">
        <v>1212</v>
      </c>
      <c r="L62" s="4" t="s">
        <v>1213</v>
      </c>
      <c r="M62" s="4" t="s">
        <v>1214</v>
      </c>
    </row>
    <row r="63" s="1" customFormat="1" spans="1:13">
      <c r="A63" s="1" t="s">
        <v>986</v>
      </c>
      <c r="B63" s="1" t="s">
        <v>1215</v>
      </c>
      <c r="C63" s="4" t="s">
        <v>685</v>
      </c>
      <c r="D63" s="4" t="s">
        <v>1069</v>
      </c>
      <c r="E63" s="4">
        <v>231.75</v>
      </c>
      <c r="F63" s="4">
        <v>6.95</v>
      </c>
      <c r="G63" s="4">
        <v>1</v>
      </c>
      <c r="H63" s="4" t="s">
        <v>51</v>
      </c>
      <c r="I63" s="4"/>
      <c r="J63" s="4" t="s">
        <v>1211</v>
      </c>
      <c r="K63" s="4" t="s">
        <v>1212</v>
      </c>
      <c r="L63" s="4" t="s">
        <v>1216</v>
      </c>
      <c r="M63" s="4" t="s">
        <v>1217</v>
      </c>
    </row>
    <row r="64" s="1" customFormat="1" spans="1:13">
      <c r="A64" s="1" t="s">
        <v>986</v>
      </c>
      <c r="B64" s="1" t="s">
        <v>1218</v>
      </c>
      <c r="C64" s="4" t="s">
        <v>1219</v>
      </c>
      <c r="D64" s="4" t="s">
        <v>67</v>
      </c>
      <c r="E64" s="4">
        <v>8351.92</v>
      </c>
      <c r="F64" s="4">
        <v>250.56</v>
      </c>
      <c r="G64" s="4">
        <v>1</v>
      </c>
      <c r="H64" s="4" t="s">
        <v>54</v>
      </c>
      <c r="I64" s="4"/>
      <c r="J64" s="4" t="s">
        <v>1220</v>
      </c>
      <c r="K64" s="4" t="s">
        <v>1221</v>
      </c>
      <c r="L64" s="4" t="s">
        <v>1222</v>
      </c>
      <c r="M64" s="4" t="s">
        <v>1223</v>
      </c>
    </row>
    <row r="65" s="1" customFormat="1" spans="1:13">
      <c r="A65" s="1" t="s">
        <v>986</v>
      </c>
      <c r="B65" s="1" t="s">
        <v>1224</v>
      </c>
      <c r="C65" s="4" t="s">
        <v>1225</v>
      </c>
      <c r="D65" s="4" t="s">
        <v>67</v>
      </c>
      <c r="E65" s="4">
        <v>7680.39</v>
      </c>
      <c r="F65" s="4">
        <v>230.41</v>
      </c>
      <c r="G65" s="4">
        <v>1</v>
      </c>
      <c r="H65" s="4" t="s">
        <v>54</v>
      </c>
      <c r="I65" s="4"/>
      <c r="J65" s="4" t="s">
        <v>1226</v>
      </c>
      <c r="K65" s="4" t="s">
        <v>1221</v>
      </c>
      <c r="L65" s="4" t="s">
        <v>1222</v>
      </c>
      <c r="M65" s="4" t="s">
        <v>1223</v>
      </c>
    </row>
    <row r="66" s="1" customFormat="1" spans="1:13">
      <c r="A66" s="1" t="s">
        <v>986</v>
      </c>
      <c r="B66" s="1" t="s">
        <v>1227</v>
      </c>
      <c r="C66" s="4" t="s">
        <v>918</v>
      </c>
      <c r="D66" s="4" t="s">
        <v>918</v>
      </c>
      <c r="E66" s="4">
        <v>6551.72</v>
      </c>
      <c r="F66" s="4">
        <v>436.3</v>
      </c>
      <c r="G66" s="4">
        <v>1</v>
      </c>
      <c r="H66" s="4" t="s">
        <v>71</v>
      </c>
      <c r="I66" s="4"/>
      <c r="J66" s="4" t="s">
        <v>1228</v>
      </c>
      <c r="K66" s="4"/>
      <c r="L66" s="4" t="s">
        <v>1222</v>
      </c>
      <c r="M66" s="4" t="s">
        <v>1223</v>
      </c>
    </row>
    <row r="67" s="1" customFormat="1" spans="1:13">
      <c r="A67" s="1" t="s">
        <v>986</v>
      </c>
      <c r="B67" s="1" t="s">
        <v>1229</v>
      </c>
      <c r="C67" s="4" t="s">
        <v>1230</v>
      </c>
      <c r="D67" s="4" t="s">
        <v>821</v>
      </c>
      <c r="E67" s="4">
        <v>3854.73</v>
      </c>
      <c r="F67" s="4">
        <v>115.64</v>
      </c>
      <c r="G67" s="4">
        <v>1</v>
      </c>
      <c r="H67" s="4" t="s">
        <v>66</v>
      </c>
      <c r="I67" s="4"/>
      <c r="J67" s="4" t="s">
        <v>1231</v>
      </c>
      <c r="K67" s="4" t="s">
        <v>1232</v>
      </c>
      <c r="L67" s="4" t="s">
        <v>1222</v>
      </c>
      <c r="M67" s="4" t="s">
        <v>1223</v>
      </c>
    </row>
    <row r="68" s="1" customFormat="1" spans="1:13">
      <c r="A68" s="1" t="s">
        <v>986</v>
      </c>
      <c r="B68" s="1" t="s">
        <v>1233</v>
      </c>
      <c r="C68" s="4" t="s">
        <v>910</v>
      </c>
      <c r="D68" s="4" t="s">
        <v>910</v>
      </c>
      <c r="E68" s="4">
        <v>378.05</v>
      </c>
      <c r="F68" s="4">
        <v>11.34</v>
      </c>
      <c r="G68" s="4">
        <v>1</v>
      </c>
      <c r="H68" s="4" t="s">
        <v>66</v>
      </c>
      <c r="I68" s="4"/>
      <c r="J68" s="4" t="s">
        <v>1234</v>
      </c>
      <c r="K68" s="4"/>
      <c r="L68" s="4" t="s">
        <v>1222</v>
      </c>
      <c r="M68" s="4" t="s">
        <v>1223</v>
      </c>
    </row>
    <row r="69" s="1" customFormat="1" spans="1:13">
      <c r="A69" s="1" t="s">
        <v>986</v>
      </c>
      <c r="B69" s="1" t="s">
        <v>1235</v>
      </c>
      <c r="C69" s="4" t="s">
        <v>429</v>
      </c>
      <c r="D69" s="4" t="s">
        <v>100</v>
      </c>
      <c r="E69" s="4">
        <v>5791.99</v>
      </c>
      <c r="F69" s="4">
        <v>173.76</v>
      </c>
      <c r="G69" s="4">
        <v>1</v>
      </c>
      <c r="H69" s="4" t="s">
        <v>54</v>
      </c>
      <c r="I69" s="4"/>
      <c r="J69" s="4" t="s">
        <v>1236</v>
      </c>
      <c r="K69" s="4" t="s">
        <v>1237</v>
      </c>
      <c r="L69" s="4" t="s">
        <v>1238</v>
      </c>
      <c r="M69" s="4" t="s">
        <v>1239</v>
      </c>
    </row>
    <row r="70" s="1" customFormat="1" spans="1:13">
      <c r="A70" s="1" t="s">
        <v>986</v>
      </c>
      <c r="B70" s="1" t="s">
        <v>1240</v>
      </c>
      <c r="C70" s="4" t="s">
        <v>100</v>
      </c>
      <c r="D70" s="4" t="s">
        <v>100</v>
      </c>
      <c r="E70" s="4">
        <v>5178.03</v>
      </c>
      <c r="F70" s="4">
        <v>155.34</v>
      </c>
      <c r="G70" s="4">
        <v>1</v>
      </c>
      <c r="H70" s="4" t="s">
        <v>54</v>
      </c>
      <c r="I70" s="4"/>
      <c r="J70" s="4" t="s">
        <v>1096</v>
      </c>
      <c r="K70" s="4" t="s">
        <v>1041</v>
      </c>
      <c r="L70" s="4" t="s">
        <v>1241</v>
      </c>
      <c r="M70" s="4" t="s">
        <v>1242</v>
      </c>
    </row>
    <row r="71" s="1" customFormat="1" spans="1:13">
      <c r="A71" s="1" t="s">
        <v>986</v>
      </c>
      <c r="B71" s="1" t="s">
        <v>1243</v>
      </c>
      <c r="C71" s="4" t="s">
        <v>1027</v>
      </c>
      <c r="D71" s="4" t="s">
        <v>39</v>
      </c>
      <c r="E71" s="4">
        <v>8732.19</v>
      </c>
      <c r="F71" s="4">
        <v>261.97</v>
      </c>
      <c r="G71" s="4">
        <v>1</v>
      </c>
      <c r="H71" s="4" t="s">
        <v>66</v>
      </c>
      <c r="I71" s="4"/>
      <c r="J71" s="4" t="s">
        <v>1244</v>
      </c>
      <c r="K71" s="4" t="s">
        <v>1014</v>
      </c>
      <c r="L71" s="4" t="s">
        <v>1245</v>
      </c>
      <c r="M71" s="4" t="s">
        <v>1246</v>
      </c>
    </row>
    <row r="72" s="1" customFormat="1" spans="1:13">
      <c r="A72" s="1" t="s">
        <v>986</v>
      </c>
      <c r="B72" s="1" t="s">
        <v>1247</v>
      </c>
      <c r="C72" s="4" t="s">
        <v>39</v>
      </c>
      <c r="D72" s="4" t="s">
        <v>39</v>
      </c>
      <c r="E72" s="4">
        <v>6619.36</v>
      </c>
      <c r="F72" s="4">
        <v>198.58</v>
      </c>
      <c r="G72" s="4">
        <v>1</v>
      </c>
      <c r="H72" s="4" t="s">
        <v>66</v>
      </c>
      <c r="I72" s="4"/>
      <c r="J72" s="4" t="s">
        <v>1050</v>
      </c>
      <c r="K72" s="4"/>
      <c r="L72" s="4" t="s">
        <v>1248</v>
      </c>
      <c r="M72" s="4" t="s">
        <v>1249</v>
      </c>
    </row>
    <row r="73" s="1" customFormat="1" spans="1:13">
      <c r="A73" s="1" t="s">
        <v>986</v>
      </c>
      <c r="B73" s="1" t="s">
        <v>1250</v>
      </c>
      <c r="C73" s="4" t="s">
        <v>1115</v>
      </c>
      <c r="D73" s="4" t="s">
        <v>100</v>
      </c>
      <c r="E73" s="4">
        <v>5560.07</v>
      </c>
      <c r="F73" s="4">
        <v>166.8</v>
      </c>
      <c r="G73" s="4">
        <v>1</v>
      </c>
      <c r="H73" s="4" t="s">
        <v>54</v>
      </c>
      <c r="I73" s="4"/>
      <c r="J73" s="4" t="s">
        <v>1013</v>
      </c>
      <c r="K73" s="4" t="s">
        <v>1028</v>
      </c>
      <c r="L73" s="4" t="s">
        <v>1251</v>
      </c>
      <c r="M73" s="4" t="s">
        <v>1252</v>
      </c>
    </row>
    <row r="74" s="1" customFormat="1" spans="1:13">
      <c r="A74" s="1" t="s">
        <v>986</v>
      </c>
      <c r="B74" s="1" t="s">
        <v>1253</v>
      </c>
      <c r="C74" s="4" t="s">
        <v>429</v>
      </c>
      <c r="D74" s="4" t="s">
        <v>100</v>
      </c>
      <c r="E74" s="4">
        <v>252.3</v>
      </c>
      <c r="F74" s="4">
        <v>7.57</v>
      </c>
      <c r="G74" s="4">
        <v>1</v>
      </c>
      <c r="H74" s="4" t="s">
        <v>54</v>
      </c>
      <c r="I74" s="4"/>
      <c r="J74" s="4" t="s">
        <v>429</v>
      </c>
      <c r="K74" s="4" t="s">
        <v>1019</v>
      </c>
      <c r="L74" s="4" t="s">
        <v>1254</v>
      </c>
      <c r="M74" s="4" t="s">
        <v>1255</v>
      </c>
    </row>
    <row r="75" s="1" customFormat="1" spans="1:13">
      <c r="A75" s="1" t="s">
        <v>986</v>
      </c>
      <c r="B75" s="1" t="s">
        <v>1256</v>
      </c>
      <c r="C75" s="4" t="s">
        <v>968</v>
      </c>
      <c r="D75" s="4" t="s">
        <v>100</v>
      </c>
      <c r="E75" s="4">
        <v>9277.18</v>
      </c>
      <c r="F75" s="4">
        <v>278.32</v>
      </c>
      <c r="G75" s="4">
        <v>1</v>
      </c>
      <c r="H75" s="4" t="s">
        <v>54</v>
      </c>
      <c r="I75" s="4"/>
      <c r="J75" s="4" t="s">
        <v>1257</v>
      </c>
      <c r="K75" s="4" t="s">
        <v>1152</v>
      </c>
      <c r="L75" s="4" t="s">
        <v>1258</v>
      </c>
      <c r="M75" s="4" t="s">
        <v>1259</v>
      </c>
    </row>
    <row r="76" s="1" customFormat="1" spans="1:13">
      <c r="A76" s="1" t="s">
        <v>986</v>
      </c>
      <c r="B76" s="1" t="s">
        <v>1260</v>
      </c>
      <c r="C76" s="4" t="s">
        <v>100</v>
      </c>
      <c r="D76" s="4" t="s">
        <v>100</v>
      </c>
      <c r="E76" s="4">
        <v>783</v>
      </c>
      <c r="F76" s="4">
        <v>23.49</v>
      </c>
      <c r="G76" s="4">
        <v>1</v>
      </c>
      <c r="H76" s="4" t="s">
        <v>54</v>
      </c>
      <c r="I76" s="4"/>
      <c r="J76" s="4" t="s">
        <v>1261</v>
      </c>
      <c r="K76" s="4" t="s">
        <v>1041</v>
      </c>
      <c r="L76" s="4" t="s">
        <v>1262</v>
      </c>
      <c r="M76" s="4" t="s">
        <v>1263</v>
      </c>
    </row>
    <row r="77" s="1" customFormat="1" spans="1:13">
      <c r="A77" s="1" t="s">
        <v>986</v>
      </c>
      <c r="B77" s="1" t="s">
        <v>1264</v>
      </c>
      <c r="C77" s="4" t="s">
        <v>100</v>
      </c>
      <c r="D77" s="4" t="s">
        <v>100</v>
      </c>
      <c r="E77" s="4">
        <v>542.87</v>
      </c>
      <c r="F77" s="4">
        <v>16.29</v>
      </c>
      <c r="G77" s="4">
        <v>1</v>
      </c>
      <c r="H77" s="4" t="s">
        <v>54</v>
      </c>
      <c r="I77" s="4"/>
      <c r="J77" s="4" t="s">
        <v>1265</v>
      </c>
      <c r="K77" s="4" t="s">
        <v>1031</v>
      </c>
      <c r="L77" s="4" t="s">
        <v>1266</v>
      </c>
      <c r="M77" s="4" t="s">
        <v>1267</v>
      </c>
    </row>
    <row r="78" s="1" customFormat="1" spans="1:13">
      <c r="A78" s="1" t="s">
        <v>986</v>
      </c>
      <c r="B78" s="1" t="s">
        <v>1268</v>
      </c>
      <c r="C78" s="4" t="s">
        <v>100</v>
      </c>
      <c r="D78" s="4" t="s">
        <v>100</v>
      </c>
      <c r="E78" s="4">
        <v>6776.68</v>
      </c>
      <c r="F78" s="4">
        <v>203.3</v>
      </c>
      <c r="G78" s="4">
        <v>1</v>
      </c>
      <c r="H78" s="4" t="s">
        <v>54</v>
      </c>
      <c r="I78" s="4"/>
      <c r="J78" s="4" t="s">
        <v>1269</v>
      </c>
      <c r="K78" s="4" t="s">
        <v>1031</v>
      </c>
      <c r="L78" s="4" t="s">
        <v>1270</v>
      </c>
      <c r="M78" s="4" t="s">
        <v>1271</v>
      </c>
    </row>
    <row r="79" s="1" customFormat="1" spans="1:13">
      <c r="A79" s="1" t="s">
        <v>986</v>
      </c>
      <c r="B79" s="1" t="s">
        <v>1272</v>
      </c>
      <c r="C79" s="4" t="s">
        <v>1115</v>
      </c>
      <c r="D79" s="4" t="s">
        <v>100</v>
      </c>
      <c r="E79" s="4">
        <v>8437.89</v>
      </c>
      <c r="F79" s="4">
        <v>253.14</v>
      </c>
      <c r="G79" s="4">
        <v>1</v>
      </c>
      <c r="H79" s="4" t="s">
        <v>54</v>
      </c>
      <c r="I79" s="4"/>
      <c r="J79" s="4" t="s">
        <v>1013</v>
      </c>
      <c r="K79" s="4" t="s">
        <v>1031</v>
      </c>
      <c r="L79" s="4" t="s">
        <v>1273</v>
      </c>
      <c r="M79" s="4" t="s">
        <v>1274</v>
      </c>
    </row>
    <row r="80" s="1" customFormat="1" spans="1:13">
      <c r="A80" s="1" t="s">
        <v>986</v>
      </c>
      <c r="B80" s="1" t="s">
        <v>1275</v>
      </c>
      <c r="C80" s="4" t="s">
        <v>1276</v>
      </c>
      <c r="D80" s="4" t="s">
        <v>92</v>
      </c>
      <c r="E80" s="4">
        <v>14942.85</v>
      </c>
      <c r="F80" s="4">
        <v>448.29</v>
      </c>
      <c r="G80" s="4">
        <v>1</v>
      </c>
      <c r="H80" s="4" t="s">
        <v>54</v>
      </c>
      <c r="I80" s="4"/>
      <c r="J80" s="4" t="s">
        <v>1276</v>
      </c>
      <c r="K80" s="4" t="s">
        <v>1277</v>
      </c>
      <c r="L80" s="4" t="s">
        <v>1278</v>
      </c>
      <c r="M80" s="4" t="s">
        <v>1279</v>
      </c>
    </row>
    <row r="81" s="1" customFormat="1" spans="1:13">
      <c r="A81" s="1" t="s">
        <v>986</v>
      </c>
      <c r="B81" s="1" t="s">
        <v>1280</v>
      </c>
      <c r="C81" s="4" t="s">
        <v>100</v>
      </c>
      <c r="D81" s="4" t="s">
        <v>100</v>
      </c>
      <c r="E81" s="4">
        <v>4325.43</v>
      </c>
      <c r="F81" s="4">
        <v>129.76</v>
      </c>
      <c r="G81" s="4">
        <v>1</v>
      </c>
      <c r="H81" s="4" t="s">
        <v>66</v>
      </c>
      <c r="I81" s="4"/>
      <c r="J81" s="4" t="s">
        <v>1281</v>
      </c>
      <c r="K81" s="4" t="s">
        <v>1031</v>
      </c>
      <c r="L81" s="4" t="s">
        <v>1278</v>
      </c>
      <c r="M81" s="4" t="s">
        <v>1279</v>
      </c>
    </row>
    <row r="82" s="1" customFormat="1" spans="1:13">
      <c r="A82" s="1" t="s">
        <v>986</v>
      </c>
      <c r="B82" s="1" t="s">
        <v>1282</v>
      </c>
      <c r="C82" s="4" t="s">
        <v>813</v>
      </c>
      <c r="D82" s="4" t="s">
        <v>813</v>
      </c>
      <c r="E82" s="4">
        <v>687.73</v>
      </c>
      <c r="F82" s="4">
        <v>57.69</v>
      </c>
      <c r="G82" s="4">
        <v>1</v>
      </c>
      <c r="H82" s="4" t="s">
        <v>54</v>
      </c>
      <c r="I82" s="4"/>
      <c r="J82" s="4" t="s">
        <v>1283</v>
      </c>
      <c r="K82" s="4" t="s">
        <v>1284</v>
      </c>
      <c r="L82" s="4" t="s">
        <v>1278</v>
      </c>
      <c r="M82" s="4" t="s">
        <v>1279</v>
      </c>
    </row>
    <row r="83" s="1" customFormat="1" spans="1:13">
      <c r="A83" s="1" t="s">
        <v>986</v>
      </c>
      <c r="B83" s="1" t="s">
        <v>1285</v>
      </c>
      <c r="C83" s="4" t="s">
        <v>968</v>
      </c>
      <c r="D83" s="4" t="s">
        <v>100</v>
      </c>
      <c r="E83" s="4">
        <v>299.4</v>
      </c>
      <c r="F83" s="4">
        <v>8.98</v>
      </c>
      <c r="G83" s="4">
        <v>1</v>
      </c>
      <c r="H83" s="4" t="s">
        <v>54</v>
      </c>
      <c r="I83" s="4"/>
      <c r="J83" s="4" t="s">
        <v>992</v>
      </c>
      <c r="K83" s="4" t="s">
        <v>1152</v>
      </c>
      <c r="L83" s="4" t="s">
        <v>1286</v>
      </c>
      <c r="M83" s="4" t="s">
        <v>1287</v>
      </c>
    </row>
    <row r="84" s="1" customFormat="1" spans="1:13">
      <c r="A84" s="1" t="s">
        <v>986</v>
      </c>
      <c r="B84" s="1" t="s">
        <v>1288</v>
      </c>
      <c r="C84" s="4" t="s">
        <v>39</v>
      </c>
      <c r="D84" s="4" t="s">
        <v>39</v>
      </c>
      <c r="E84" s="4">
        <v>4076.98</v>
      </c>
      <c r="F84" s="4">
        <v>122.31</v>
      </c>
      <c r="G84" s="4">
        <v>1</v>
      </c>
      <c r="H84" s="4" t="s">
        <v>66</v>
      </c>
      <c r="I84" s="4"/>
      <c r="J84" s="4" t="s">
        <v>1116</v>
      </c>
      <c r="K84" s="4" t="s">
        <v>1028</v>
      </c>
      <c r="L84" s="4" t="s">
        <v>1289</v>
      </c>
      <c r="M84" s="4" t="s">
        <v>1290</v>
      </c>
    </row>
    <row r="85" s="1" customFormat="1" spans="1:13">
      <c r="A85" s="1" t="s">
        <v>986</v>
      </c>
      <c r="B85" s="1" t="s">
        <v>1291</v>
      </c>
      <c r="C85" s="4" t="s">
        <v>39</v>
      </c>
      <c r="D85" s="4" t="s">
        <v>39</v>
      </c>
      <c r="E85" s="4">
        <v>2410.31</v>
      </c>
      <c r="F85" s="4">
        <v>72.31</v>
      </c>
      <c r="G85" s="4">
        <v>1</v>
      </c>
      <c r="H85" s="4" t="s">
        <v>66</v>
      </c>
      <c r="I85" s="4"/>
      <c r="J85" s="4" t="s">
        <v>1116</v>
      </c>
      <c r="K85" s="4" t="s">
        <v>1028</v>
      </c>
      <c r="L85" s="4" t="s">
        <v>1289</v>
      </c>
      <c r="M85" s="4" t="s">
        <v>1290</v>
      </c>
    </row>
    <row r="86" s="1" customFormat="1" spans="1:13">
      <c r="A86" s="1" t="s">
        <v>986</v>
      </c>
      <c r="B86" s="1" t="s">
        <v>1292</v>
      </c>
      <c r="C86" s="4" t="s">
        <v>92</v>
      </c>
      <c r="D86" s="4" t="s">
        <v>92</v>
      </c>
      <c r="E86" s="4">
        <v>2472.1</v>
      </c>
      <c r="F86" s="4">
        <v>74.16</v>
      </c>
      <c r="G86" s="4">
        <v>1</v>
      </c>
      <c r="H86" s="4" t="s">
        <v>54</v>
      </c>
      <c r="I86" s="4"/>
      <c r="J86" s="4" t="s">
        <v>1293</v>
      </c>
      <c r="K86" s="4" t="s">
        <v>1277</v>
      </c>
      <c r="L86" s="4" t="s">
        <v>1294</v>
      </c>
      <c r="M86" s="4" t="s">
        <v>1295</v>
      </c>
    </row>
    <row r="87" s="1" customFormat="1" spans="1:13">
      <c r="A87" s="1" t="s">
        <v>986</v>
      </c>
      <c r="B87" s="1" t="s">
        <v>1296</v>
      </c>
      <c r="C87" s="4" t="s">
        <v>429</v>
      </c>
      <c r="D87" s="4" t="s">
        <v>100</v>
      </c>
      <c r="E87" s="4">
        <v>1989.48</v>
      </c>
      <c r="F87" s="4">
        <v>59.68</v>
      </c>
      <c r="G87" s="4">
        <v>1</v>
      </c>
      <c r="H87" s="4" t="s">
        <v>54</v>
      </c>
      <c r="I87" s="4"/>
      <c r="J87" s="4" t="s">
        <v>429</v>
      </c>
      <c r="K87" s="4" t="s">
        <v>1019</v>
      </c>
      <c r="L87" s="4" t="s">
        <v>1294</v>
      </c>
      <c r="M87" s="4" t="s">
        <v>1295</v>
      </c>
    </row>
    <row r="88" s="1" customFormat="1" spans="1:13">
      <c r="A88" s="1" t="s">
        <v>986</v>
      </c>
      <c r="B88" s="1" t="s">
        <v>1297</v>
      </c>
      <c r="C88" s="4" t="s">
        <v>685</v>
      </c>
      <c r="D88" s="4" t="s">
        <v>1298</v>
      </c>
      <c r="E88" s="4">
        <v>4117.08</v>
      </c>
      <c r="F88" s="4">
        <v>123.51</v>
      </c>
      <c r="G88" s="4">
        <v>1</v>
      </c>
      <c r="H88" s="4" t="s">
        <v>54</v>
      </c>
      <c r="I88" s="4"/>
      <c r="J88" s="4" t="s">
        <v>1299</v>
      </c>
      <c r="K88" s="4" t="s">
        <v>1300</v>
      </c>
      <c r="L88" s="4" t="s">
        <v>1294</v>
      </c>
      <c r="M88" s="4" t="s">
        <v>1295</v>
      </c>
    </row>
    <row r="89" s="1" customFormat="1" spans="1:13">
      <c r="A89" s="1" t="s">
        <v>986</v>
      </c>
      <c r="B89" s="1" t="s">
        <v>1301</v>
      </c>
      <c r="C89" s="4" t="s">
        <v>813</v>
      </c>
      <c r="D89" s="4" t="s">
        <v>813</v>
      </c>
      <c r="E89" s="4">
        <v>713.93</v>
      </c>
      <c r="F89" s="4">
        <v>117.57</v>
      </c>
      <c r="G89" s="4">
        <v>1</v>
      </c>
      <c r="H89" s="4" t="s">
        <v>54</v>
      </c>
      <c r="I89" s="4"/>
      <c r="J89" s="4" t="s">
        <v>1302</v>
      </c>
      <c r="K89" s="4"/>
      <c r="L89" s="4" t="s">
        <v>1294</v>
      </c>
      <c r="M89" s="4" t="s">
        <v>1295</v>
      </c>
    </row>
    <row r="90" s="1" customFormat="1" spans="1:13">
      <c r="A90" s="1" t="s">
        <v>986</v>
      </c>
      <c r="B90" s="1" t="s">
        <v>1303</v>
      </c>
      <c r="C90" s="4" t="s">
        <v>918</v>
      </c>
      <c r="D90" s="4" t="s">
        <v>918</v>
      </c>
      <c r="E90" s="4">
        <v>37626.2</v>
      </c>
      <c r="F90" s="4">
        <v>621.81</v>
      </c>
      <c r="G90" s="4">
        <v>1</v>
      </c>
      <c r="H90" s="4" t="s">
        <v>71</v>
      </c>
      <c r="I90" s="4"/>
      <c r="J90" s="4" t="s">
        <v>983</v>
      </c>
      <c r="K90" s="4"/>
      <c r="L90" s="4" t="s">
        <v>1294</v>
      </c>
      <c r="M90" s="4" t="s">
        <v>1295</v>
      </c>
    </row>
    <row r="91" s="1" customFormat="1" spans="1:13">
      <c r="A91" s="1" t="s">
        <v>986</v>
      </c>
      <c r="B91" s="1" t="s">
        <v>1304</v>
      </c>
      <c r="C91" s="4" t="s">
        <v>821</v>
      </c>
      <c r="D91" s="4" t="s">
        <v>821</v>
      </c>
      <c r="E91" s="4">
        <v>2937.63</v>
      </c>
      <c r="F91" s="4">
        <v>88.13</v>
      </c>
      <c r="G91" s="4">
        <v>1</v>
      </c>
      <c r="H91" s="4" t="s">
        <v>66</v>
      </c>
      <c r="I91" s="4"/>
      <c r="J91" s="4" t="s">
        <v>1129</v>
      </c>
      <c r="K91" s="4" t="s">
        <v>1305</v>
      </c>
      <c r="L91" s="4" t="s">
        <v>1294</v>
      </c>
      <c r="M91" s="4" t="s">
        <v>1295</v>
      </c>
    </row>
    <row r="92" s="1" customFormat="1" spans="1:13">
      <c r="A92" s="1" t="s">
        <v>986</v>
      </c>
      <c r="B92" s="1" t="s">
        <v>1306</v>
      </c>
      <c r="C92" s="4" t="s">
        <v>1307</v>
      </c>
      <c r="D92" s="4" t="s">
        <v>1308</v>
      </c>
      <c r="E92" s="4">
        <v>635</v>
      </c>
      <c r="F92" s="4">
        <v>464.85</v>
      </c>
      <c r="G92" s="4">
        <v>1</v>
      </c>
      <c r="H92" s="4" t="s">
        <v>54</v>
      </c>
      <c r="I92" s="4"/>
      <c r="J92" s="4" t="s">
        <v>76</v>
      </c>
      <c r="K92" s="4"/>
      <c r="L92" s="4" t="s">
        <v>1294</v>
      </c>
      <c r="M92" s="4" t="s">
        <v>1295</v>
      </c>
    </row>
    <row r="93" s="1" customFormat="1" spans="1:13">
      <c r="A93" s="1" t="s">
        <v>986</v>
      </c>
      <c r="B93" s="1" t="s">
        <v>1309</v>
      </c>
      <c r="C93" s="4" t="s">
        <v>888</v>
      </c>
      <c r="D93" s="4" t="s">
        <v>888</v>
      </c>
      <c r="E93" s="4">
        <v>480.08</v>
      </c>
      <c r="F93" s="4">
        <v>243.28</v>
      </c>
      <c r="G93" s="4">
        <v>1</v>
      </c>
      <c r="H93" s="4" t="s">
        <v>54</v>
      </c>
      <c r="I93" s="4"/>
      <c r="J93" s="4" t="s">
        <v>98</v>
      </c>
      <c r="K93" s="4"/>
      <c r="L93" s="4" t="s">
        <v>1294</v>
      </c>
      <c r="M93" s="4" t="s">
        <v>1295</v>
      </c>
    </row>
    <row r="94" s="1" customFormat="1" spans="1:13">
      <c r="A94" s="1" t="s">
        <v>986</v>
      </c>
      <c r="B94" s="1" t="s">
        <v>1310</v>
      </c>
      <c r="C94" s="4" t="s">
        <v>100</v>
      </c>
      <c r="D94" s="4" t="s">
        <v>100</v>
      </c>
      <c r="E94" s="4">
        <v>512.94</v>
      </c>
      <c r="F94" s="4">
        <v>15.39</v>
      </c>
      <c r="G94" s="4">
        <v>1</v>
      </c>
      <c r="H94" s="4" t="s">
        <v>54</v>
      </c>
      <c r="I94" s="4"/>
      <c r="J94" s="4" t="s">
        <v>1311</v>
      </c>
      <c r="K94" s="4" t="s">
        <v>1041</v>
      </c>
      <c r="L94" s="4" t="s">
        <v>1312</v>
      </c>
      <c r="M94" s="4" t="s">
        <v>1313</v>
      </c>
    </row>
    <row r="95" s="1" customFormat="1" spans="1:13">
      <c r="A95" s="1" t="s">
        <v>986</v>
      </c>
      <c r="B95" s="1" t="s">
        <v>1314</v>
      </c>
      <c r="C95" s="4" t="s">
        <v>968</v>
      </c>
      <c r="D95" s="4" t="s">
        <v>100</v>
      </c>
      <c r="E95" s="4">
        <v>382.2</v>
      </c>
      <c r="F95" s="4">
        <v>11.47</v>
      </c>
      <c r="G95" s="4">
        <v>1</v>
      </c>
      <c r="H95" s="4" t="s">
        <v>54</v>
      </c>
      <c r="I95" s="4"/>
      <c r="J95" s="4" t="s">
        <v>992</v>
      </c>
      <c r="K95" s="4" t="s">
        <v>1315</v>
      </c>
      <c r="L95" s="4" t="s">
        <v>1316</v>
      </c>
      <c r="M95" s="4" t="s">
        <v>1317</v>
      </c>
    </row>
    <row r="96" s="1" customFormat="1" spans="1:13">
      <c r="A96" s="1" t="s">
        <v>986</v>
      </c>
      <c r="B96" s="1" t="s">
        <v>1318</v>
      </c>
      <c r="C96" s="4" t="s">
        <v>1131</v>
      </c>
      <c r="D96" s="4" t="s">
        <v>92</v>
      </c>
      <c r="E96" s="4">
        <v>2918.44</v>
      </c>
      <c r="F96" s="4">
        <v>87.55</v>
      </c>
      <c r="G96" s="4">
        <v>1</v>
      </c>
      <c r="H96" s="4" t="s">
        <v>54</v>
      </c>
      <c r="I96" s="4"/>
      <c r="J96" s="4" t="s">
        <v>1132</v>
      </c>
      <c r="K96" s="4" t="s">
        <v>1133</v>
      </c>
      <c r="L96" s="4" t="s">
        <v>1319</v>
      </c>
      <c r="M96" s="4" t="s">
        <v>1320</v>
      </c>
    </row>
    <row r="97" s="1" customFormat="1" spans="1:13">
      <c r="A97" s="1" t="s">
        <v>986</v>
      </c>
      <c r="B97" s="1" t="s">
        <v>1321</v>
      </c>
      <c r="C97" s="4" t="s">
        <v>1322</v>
      </c>
      <c r="D97" s="4" t="s">
        <v>1322</v>
      </c>
      <c r="E97" s="4">
        <v>216.19</v>
      </c>
      <c r="F97" s="4">
        <v>182.59</v>
      </c>
      <c r="G97" s="4">
        <v>1</v>
      </c>
      <c r="H97" s="4" t="s">
        <v>54</v>
      </c>
      <c r="I97" s="4"/>
      <c r="J97" s="4" t="s">
        <v>1323</v>
      </c>
      <c r="K97" s="4"/>
      <c r="L97" s="4" t="s">
        <v>1319</v>
      </c>
      <c r="M97" s="4" t="s">
        <v>1320</v>
      </c>
    </row>
    <row r="98" s="1" customFormat="1" spans="1:13">
      <c r="A98" s="1" t="s">
        <v>986</v>
      </c>
      <c r="B98" s="1" t="s">
        <v>1324</v>
      </c>
      <c r="C98" s="4" t="s">
        <v>1322</v>
      </c>
      <c r="D98" s="4" t="s">
        <v>1322</v>
      </c>
      <c r="E98" s="4">
        <v>111.34</v>
      </c>
      <c r="F98" s="4">
        <v>100.18</v>
      </c>
      <c r="G98" s="4">
        <v>1</v>
      </c>
      <c r="H98" s="4" t="s">
        <v>71</v>
      </c>
      <c r="I98" s="4"/>
      <c r="J98" s="4" t="s">
        <v>1325</v>
      </c>
      <c r="K98" s="4"/>
      <c r="L98" s="4" t="s">
        <v>1319</v>
      </c>
      <c r="M98" s="4" t="s">
        <v>1320</v>
      </c>
    </row>
    <row r="99" s="1" customFormat="1" spans="1:13">
      <c r="A99" s="1" t="s">
        <v>986</v>
      </c>
      <c r="B99" s="1" t="s">
        <v>1326</v>
      </c>
      <c r="C99" s="4" t="s">
        <v>920</v>
      </c>
      <c r="D99" s="4" t="s">
        <v>920</v>
      </c>
      <c r="E99" s="4">
        <v>8068.15</v>
      </c>
      <c r="F99" s="4">
        <v>698.54</v>
      </c>
      <c r="G99" s="4">
        <v>1</v>
      </c>
      <c r="H99" s="4" t="s">
        <v>71</v>
      </c>
      <c r="I99" s="4"/>
      <c r="J99" s="4" t="s">
        <v>1327</v>
      </c>
      <c r="K99" s="4" t="s">
        <v>1328</v>
      </c>
      <c r="L99" s="4" t="s">
        <v>1319</v>
      </c>
      <c r="M99" s="4" t="s">
        <v>1320</v>
      </c>
    </row>
    <row r="100" s="1" customFormat="1" spans="1:13">
      <c r="A100" s="1" t="s">
        <v>986</v>
      </c>
      <c r="B100" s="1" t="s">
        <v>1329</v>
      </c>
      <c r="C100" s="4" t="s">
        <v>920</v>
      </c>
      <c r="D100" s="4" t="s">
        <v>920</v>
      </c>
      <c r="E100" s="4">
        <v>630.78</v>
      </c>
      <c r="F100" s="4">
        <v>171.77</v>
      </c>
      <c r="G100" s="4">
        <v>1</v>
      </c>
      <c r="H100" s="4" t="s">
        <v>71</v>
      </c>
      <c r="I100" s="4"/>
      <c r="J100" s="4" t="s">
        <v>1330</v>
      </c>
      <c r="K100" s="4"/>
      <c r="L100" s="4" t="s">
        <v>1319</v>
      </c>
      <c r="M100" s="4" t="s">
        <v>1320</v>
      </c>
    </row>
    <row r="101" s="1" customFormat="1" spans="1:13">
      <c r="A101" s="1" t="s">
        <v>986</v>
      </c>
      <c r="B101" s="1" t="s">
        <v>1331</v>
      </c>
      <c r="C101" s="4" t="s">
        <v>821</v>
      </c>
      <c r="D101" s="4" t="s">
        <v>821</v>
      </c>
      <c r="E101" s="4">
        <v>2805.8</v>
      </c>
      <c r="F101" s="4">
        <v>84.17</v>
      </c>
      <c r="G101" s="4">
        <v>1</v>
      </c>
      <c r="H101" s="4" t="s">
        <v>66</v>
      </c>
      <c r="I101" s="4"/>
      <c r="J101" s="4" t="s">
        <v>1129</v>
      </c>
      <c r="K101" s="4"/>
      <c r="L101" s="4" t="s">
        <v>1319</v>
      </c>
      <c r="M101" s="4" t="s">
        <v>1320</v>
      </c>
    </row>
    <row r="102" s="1" customFormat="1" spans="1:13">
      <c r="A102" s="1" t="s">
        <v>986</v>
      </c>
      <c r="B102" s="1" t="s">
        <v>1332</v>
      </c>
      <c r="C102" s="4" t="s">
        <v>1144</v>
      </c>
      <c r="D102" s="4" t="s">
        <v>1145</v>
      </c>
      <c r="E102" s="4">
        <v>1332.32</v>
      </c>
      <c r="F102" s="4">
        <v>39.97</v>
      </c>
      <c r="G102" s="4">
        <v>1</v>
      </c>
      <c r="H102" s="4" t="s">
        <v>78</v>
      </c>
      <c r="I102" s="4"/>
      <c r="J102" s="4" t="s">
        <v>1333</v>
      </c>
      <c r="K102" s="4" t="s">
        <v>1147</v>
      </c>
      <c r="L102" s="4" t="s">
        <v>1319</v>
      </c>
      <c r="M102" s="4" t="s">
        <v>1320</v>
      </c>
    </row>
    <row r="103" s="1" customFormat="1" spans="1:13">
      <c r="A103" s="1" t="s">
        <v>986</v>
      </c>
      <c r="B103" s="1" t="s">
        <v>1334</v>
      </c>
      <c r="C103" s="4" t="s">
        <v>813</v>
      </c>
      <c r="D103" s="4" t="s">
        <v>813</v>
      </c>
      <c r="E103" s="4">
        <v>686.79</v>
      </c>
      <c r="F103" s="4">
        <v>20.6</v>
      </c>
      <c r="G103" s="4">
        <v>1</v>
      </c>
      <c r="H103" s="4" t="s">
        <v>54</v>
      </c>
      <c r="I103" s="4"/>
      <c r="J103" s="4" t="s">
        <v>1283</v>
      </c>
      <c r="K103" s="4"/>
      <c r="L103" s="4" t="s">
        <v>1319</v>
      </c>
      <c r="M103" s="4" t="s">
        <v>1320</v>
      </c>
    </row>
    <row r="104" s="1" customFormat="1" spans="1:13">
      <c r="A104" s="1" t="s">
        <v>986</v>
      </c>
      <c r="B104" s="1" t="s">
        <v>1335</v>
      </c>
      <c r="C104" s="4" t="s">
        <v>910</v>
      </c>
      <c r="D104" s="4" t="s">
        <v>910</v>
      </c>
      <c r="E104" s="4">
        <v>390.03</v>
      </c>
      <c r="F104" s="4">
        <v>11.7</v>
      </c>
      <c r="G104" s="4">
        <v>1</v>
      </c>
      <c r="H104" s="4" t="s">
        <v>54</v>
      </c>
      <c r="I104" s="4"/>
      <c r="J104" s="4" t="s">
        <v>1149</v>
      </c>
      <c r="K104" s="4"/>
      <c r="L104" s="4" t="s">
        <v>1319</v>
      </c>
      <c r="M104" s="4" t="s">
        <v>1320</v>
      </c>
    </row>
    <row r="105" s="1" customFormat="1" spans="1:13">
      <c r="A105" s="1" t="s">
        <v>986</v>
      </c>
      <c r="B105" s="1" t="s">
        <v>1336</v>
      </c>
      <c r="C105" s="4" t="s">
        <v>910</v>
      </c>
      <c r="D105" s="4" t="s">
        <v>910</v>
      </c>
      <c r="E105" s="4">
        <v>323.65</v>
      </c>
      <c r="F105" s="4">
        <v>9.71</v>
      </c>
      <c r="G105" s="4">
        <v>1</v>
      </c>
      <c r="H105" s="4" t="s">
        <v>54</v>
      </c>
      <c r="I105" s="4"/>
      <c r="J105" s="4" t="s">
        <v>1149</v>
      </c>
      <c r="K105" s="4"/>
      <c r="L105" s="4" t="s">
        <v>1319</v>
      </c>
      <c r="M105" s="4" t="s">
        <v>1320</v>
      </c>
    </row>
    <row r="106" s="1" customFormat="1" spans="1:13">
      <c r="A106" s="1" t="s">
        <v>986</v>
      </c>
      <c r="B106" s="1" t="s">
        <v>1337</v>
      </c>
      <c r="C106" s="4" t="s">
        <v>888</v>
      </c>
      <c r="D106" s="4" t="s">
        <v>888</v>
      </c>
      <c r="E106" s="4">
        <v>383.68</v>
      </c>
      <c r="F106" s="4">
        <v>160.48</v>
      </c>
      <c r="G106" s="4">
        <v>1</v>
      </c>
      <c r="H106" s="4" t="s">
        <v>54</v>
      </c>
      <c r="I106" s="4"/>
      <c r="J106" s="4" t="s">
        <v>1338</v>
      </c>
      <c r="K106" s="4"/>
      <c r="L106" s="4" t="s">
        <v>1319</v>
      </c>
      <c r="M106" s="4" t="s">
        <v>1320</v>
      </c>
    </row>
    <row r="107" s="1" customFormat="1" spans="1:13">
      <c r="A107" s="1" t="s">
        <v>986</v>
      </c>
      <c r="B107" s="1" t="s">
        <v>1339</v>
      </c>
      <c r="C107" s="4" t="s">
        <v>1322</v>
      </c>
      <c r="D107" s="4" t="s">
        <v>1322</v>
      </c>
      <c r="E107" s="4">
        <v>45.89</v>
      </c>
      <c r="F107" s="4">
        <v>40.8</v>
      </c>
      <c r="G107" s="4">
        <v>1</v>
      </c>
      <c r="H107" s="4" t="s">
        <v>54</v>
      </c>
      <c r="I107" s="4"/>
      <c r="J107" s="4" t="s">
        <v>1340</v>
      </c>
      <c r="K107" s="4"/>
      <c r="L107" s="4" t="s">
        <v>1319</v>
      </c>
      <c r="M107" s="4" t="s">
        <v>1320</v>
      </c>
    </row>
    <row r="108" s="1" customFormat="1" spans="1:13">
      <c r="A108" s="1" t="s">
        <v>986</v>
      </c>
      <c r="B108" s="1" t="s">
        <v>1341</v>
      </c>
      <c r="C108" s="4" t="s">
        <v>1203</v>
      </c>
      <c r="D108" s="4" t="s">
        <v>1069</v>
      </c>
      <c r="E108" s="4">
        <v>864</v>
      </c>
      <c r="F108" s="4">
        <v>25.92</v>
      </c>
      <c r="G108" s="4">
        <v>1</v>
      </c>
      <c r="H108" s="4" t="s">
        <v>51</v>
      </c>
      <c r="I108" s="4"/>
      <c r="J108" s="4" t="s">
        <v>1342</v>
      </c>
      <c r="K108" s="4" t="s">
        <v>1198</v>
      </c>
      <c r="L108" s="4" t="s">
        <v>1343</v>
      </c>
      <c r="M108" s="4" t="s">
        <v>1344</v>
      </c>
    </row>
    <row r="109" s="1" customFormat="1" spans="1:13">
      <c r="A109" s="1" t="s">
        <v>986</v>
      </c>
      <c r="B109" s="1" t="s">
        <v>1345</v>
      </c>
      <c r="C109" s="4" t="s">
        <v>672</v>
      </c>
      <c r="D109" s="4" t="s">
        <v>1069</v>
      </c>
      <c r="E109" s="4">
        <v>5947.12</v>
      </c>
      <c r="F109" s="4">
        <v>178.41</v>
      </c>
      <c r="G109" s="4">
        <v>1</v>
      </c>
      <c r="H109" s="4" t="s">
        <v>51</v>
      </c>
      <c r="I109" s="4"/>
      <c r="J109" s="4" t="s">
        <v>1346</v>
      </c>
      <c r="K109" s="4" t="s">
        <v>1164</v>
      </c>
      <c r="L109" s="4" t="s">
        <v>1347</v>
      </c>
      <c r="M109" s="4" t="s">
        <v>1348</v>
      </c>
    </row>
    <row r="110" s="1" customFormat="1" spans="1:13">
      <c r="A110" s="1" t="s">
        <v>986</v>
      </c>
      <c r="B110" s="1" t="s">
        <v>1349</v>
      </c>
      <c r="C110" s="4" t="s">
        <v>539</v>
      </c>
      <c r="D110" s="4" t="s">
        <v>1069</v>
      </c>
      <c r="E110" s="4">
        <v>2164.69</v>
      </c>
      <c r="F110" s="4">
        <v>64.94</v>
      </c>
      <c r="G110" s="4">
        <v>1</v>
      </c>
      <c r="H110" s="4" t="s">
        <v>51</v>
      </c>
      <c r="I110" s="4"/>
      <c r="J110" s="4" t="s">
        <v>539</v>
      </c>
      <c r="K110" s="4" t="s">
        <v>1164</v>
      </c>
      <c r="L110" s="4" t="s">
        <v>1350</v>
      </c>
      <c r="M110" s="4" t="s">
        <v>1351</v>
      </c>
    </row>
    <row r="111" s="1" customFormat="1" spans="1:13">
      <c r="A111" s="1" t="s">
        <v>986</v>
      </c>
      <c r="B111" s="1" t="s">
        <v>1352</v>
      </c>
      <c r="C111" s="4" t="s">
        <v>1203</v>
      </c>
      <c r="D111" s="4" t="s">
        <v>1069</v>
      </c>
      <c r="E111" s="4">
        <v>257.5</v>
      </c>
      <c r="F111" s="4">
        <v>7.73</v>
      </c>
      <c r="G111" s="4">
        <v>1</v>
      </c>
      <c r="H111" s="4" t="s">
        <v>51</v>
      </c>
      <c r="I111" s="4"/>
      <c r="J111" s="4" t="s">
        <v>1353</v>
      </c>
      <c r="K111" s="4" t="s">
        <v>1354</v>
      </c>
      <c r="L111" s="4" t="s">
        <v>1343</v>
      </c>
      <c r="M111" s="4" t="s">
        <v>1344</v>
      </c>
    </row>
    <row r="112" s="1" customFormat="1" spans="1:13">
      <c r="A112" s="1" t="s">
        <v>986</v>
      </c>
      <c r="B112" s="1" t="s">
        <v>1355</v>
      </c>
      <c r="C112" s="4" t="s">
        <v>1356</v>
      </c>
      <c r="D112" s="4" t="s">
        <v>1069</v>
      </c>
      <c r="E112" s="4">
        <v>312</v>
      </c>
      <c r="F112" s="4">
        <v>9.36</v>
      </c>
      <c r="G112" s="4">
        <v>1</v>
      </c>
      <c r="H112" s="4" t="s">
        <v>51</v>
      </c>
      <c r="I112" s="4"/>
      <c r="J112" s="4" t="s">
        <v>1357</v>
      </c>
      <c r="K112" s="4" t="s">
        <v>1358</v>
      </c>
      <c r="L112" s="4" t="s">
        <v>1359</v>
      </c>
      <c r="M112" s="4" t="s">
        <v>1360</v>
      </c>
    </row>
    <row r="113" s="1" customFormat="1" spans="1:13">
      <c r="A113" s="1" t="s">
        <v>986</v>
      </c>
      <c r="B113" s="1" t="s">
        <v>1361</v>
      </c>
      <c r="C113" s="4" t="s">
        <v>685</v>
      </c>
      <c r="D113" s="4" t="s">
        <v>1069</v>
      </c>
      <c r="E113" s="4">
        <v>4091.07</v>
      </c>
      <c r="F113" s="4">
        <v>122.73</v>
      </c>
      <c r="G113" s="4">
        <v>1</v>
      </c>
      <c r="H113" s="4" t="s">
        <v>51</v>
      </c>
      <c r="I113" s="4"/>
      <c r="J113" s="4" t="s">
        <v>1182</v>
      </c>
      <c r="K113" s="4" t="s">
        <v>1183</v>
      </c>
      <c r="L113" s="4" t="s">
        <v>1362</v>
      </c>
      <c r="M113" s="4" t="s">
        <v>1363</v>
      </c>
    </row>
    <row r="114" s="1" customFormat="1" spans="1:13">
      <c r="A114" s="1" t="s">
        <v>986</v>
      </c>
      <c r="B114" s="1" t="s">
        <v>1364</v>
      </c>
      <c r="C114" s="4" t="s">
        <v>685</v>
      </c>
      <c r="D114" s="4" t="s">
        <v>1069</v>
      </c>
      <c r="E114" s="4">
        <v>4280</v>
      </c>
      <c r="F114" s="4">
        <v>128.4</v>
      </c>
      <c r="G114" s="4">
        <v>1</v>
      </c>
      <c r="H114" s="4" t="s">
        <v>51</v>
      </c>
      <c r="I114" s="4"/>
      <c r="J114" s="4" t="s">
        <v>1365</v>
      </c>
      <c r="K114" s="4" t="s">
        <v>1183</v>
      </c>
      <c r="L114" s="4" t="s">
        <v>1366</v>
      </c>
      <c r="M114" s="4" t="s">
        <v>1367</v>
      </c>
    </row>
    <row r="115" s="1" customFormat="1" spans="1:13">
      <c r="A115" s="1" t="s">
        <v>986</v>
      </c>
      <c r="B115" s="1" t="s">
        <v>1368</v>
      </c>
      <c r="C115" s="4" t="s">
        <v>1369</v>
      </c>
      <c r="D115" s="4" t="s">
        <v>39</v>
      </c>
      <c r="E115" s="4">
        <v>8492.55</v>
      </c>
      <c r="F115" s="4">
        <v>254.78</v>
      </c>
      <c r="G115" s="4">
        <v>1</v>
      </c>
      <c r="H115" s="4" t="s">
        <v>66</v>
      </c>
      <c r="I115" s="4"/>
      <c r="J115" s="4" t="s">
        <v>1369</v>
      </c>
      <c r="K115" s="4" t="s">
        <v>1031</v>
      </c>
      <c r="L115" s="4" t="s">
        <v>1370</v>
      </c>
      <c r="M115" s="4" t="s">
        <v>1371</v>
      </c>
    </row>
    <row r="116" s="1" customFormat="1" spans="1:13">
      <c r="A116" s="1" t="s">
        <v>986</v>
      </c>
      <c r="B116" s="1" t="s">
        <v>1372</v>
      </c>
      <c r="C116" s="4" t="s">
        <v>1373</v>
      </c>
      <c r="D116" s="4" t="s">
        <v>100</v>
      </c>
      <c r="E116" s="4">
        <v>10993.93</v>
      </c>
      <c r="F116" s="4">
        <v>329.82</v>
      </c>
      <c r="G116" s="4">
        <v>1</v>
      </c>
      <c r="H116" s="4" t="s">
        <v>54</v>
      </c>
      <c r="I116" s="4"/>
      <c r="J116" s="4" t="s">
        <v>1374</v>
      </c>
      <c r="K116" s="4" t="s">
        <v>1375</v>
      </c>
      <c r="L116" s="4" t="s">
        <v>1376</v>
      </c>
      <c r="M116" s="4" t="s">
        <v>1377</v>
      </c>
    </row>
    <row r="117" s="1" customFormat="1" spans="1:13">
      <c r="A117" s="1" t="s">
        <v>986</v>
      </c>
      <c r="B117" s="1" t="s">
        <v>1378</v>
      </c>
      <c r="C117" s="4" t="s">
        <v>920</v>
      </c>
      <c r="D117" s="4" t="s">
        <v>920</v>
      </c>
      <c r="E117" s="4">
        <v>3714.24</v>
      </c>
      <c r="F117" s="4">
        <v>321.6</v>
      </c>
      <c r="G117" s="4">
        <v>1</v>
      </c>
      <c r="H117" s="4" t="s">
        <v>71</v>
      </c>
      <c r="I117" s="4"/>
      <c r="J117" s="4" t="s">
        <v>1327</v>
      </c>
      <c r="K117" s="4" t="s">
        <v>1379</v>
      </c>
      <c r="L117" s="4" t="s">
        <v>1376</v>
      </c>
      <c r="M117" s="4" t="s">
        <v>1377</v>
      </c>
    </row>
    <row r="118" s="1" customFormat="1" spans="1:13">
      <c r="A118" s="1" t="s">
        <v>986</v>
      </c>
      <c r="B118" s="1" t="s">
        <v>1380</v>
      </c>
      <c r="C118" s="4" t="s">
        <v>920</v>
      </c>
      <c r="D118" s="4" t="s">
        <v>920</v>
      </c>
      <c r="E118" s="4">
        <v>11238.94</v>
      </c>
      <c r="F118" s="4">
        <v>973.08</v>
      </c>
      <c r="G118" s="4">
        <v>1</v>
      </c>
      <c r="H118" s="4" t="s">
        <v>71</v>
      </c>
      <c r="I118" s="4"/>
      <c r="J118" s="4" t="s">
        <v>1327</v>
      </c>
      <c r="K118" s="4" t="s">
        <v>1381</v>
      </c>
      <c r="L118" s="4" t="s">
        <v>1376</v>
      </c>
      <c r="M118" s="4" t="s">
        <v>1377</v>
      </c>
    </row>
    <row r="119" s="1" customFormat="1" spans="1:13">
      <c r="A119" s="1" t="s">
        <v>986</v>
      </c>
      <c r="B119" s="1" t="s">
        <v>1382</v>
      </c>
      <c r="C119" s="4" t="s">
        <v>821</v>
      </c>
      <c r="D119" s="4" t="s">
        <v>821</v>
      </c>
      <c r="E119" s="4">
        <v>3502.07</v>
      </c>
      <c r="F119" s="4">
        <v>105.06</v>
      </c>
      <c r="G119" s="4">
        <v>1</v>
      </c>
      <c r="H119" s="4" t="s">
        <v>66</v>
      </c>
      <c r="I119" s="4"/>
      <c r="J119" s="4" t="s">
        <v>1129</v>
      </c>
      <c r="K119" s="4"/>
      <c r="L119" s="4" t="s">
        <v>1376</v>
      </c>
      <c r="M119" s="4" t="s">
        <v>1377</v>
      </c>
    </row>
    <row r="120" s="1" customFormat="1" spans="1:13">
      <c r="A120" s="1" t="s">
        <v>986</v>
      </c>
      <c r="B120" s="1" t="s">
        <v>1383</v>
      </c>
      <c r="C120" s="4" t="s">
        <v>77</v>
      </c>
      <c r="D120" s="4" t="s">
        <v>1145</v>
      </c>
      <c r="E120" s="4">
        <v>1486.8</v>
      </c>
      <c r="F120" s="4">
        <v>44.6</v>
      </c>
      <c r="G120" s="4">
        <v>1</v>
      </c>
      <c r="H120" s="4" t="s">
        <v>78</v>
      </c>
      <c r="I120" s="4"/>
      <c r="J120" s="4" t="s">
        <v>1146</v>
      </c>
      <c r="K120" s="4" t="s">
        <v>1384</v>
      </c>
      <c r="L120" s="4" t="s">
        <v>1376</v>
      </c>
      <c r="M120" s="4" t="s">
        <v>1377</v>
      </c>
    </row>
    <row r="121" s="1" customFormat="1" spans="1:13">
      <c r="A121" s="1" t="s">
        <v>986</v>
      </c>
      <c r="B121" s="1" t="s">
        <v>1385</v>
      </c>
      <c r="C121" s="4" t="s">
        <v>888</v>
      </c>
      <c r="D121" s="4" t="s">
        <v>888</v>
      </c>
      <c r="E121" s="4">
        <v>397.97</v>
      </c>
      <c r="F121" s="4">
        <v>198.41</v>
      </c>
      <c r="G121" s="4">
        <v>1</v>
      </c>
      <c r="H121" s="4" t="s">
        <v>54</v>
      </c>
      <c r="I121" s="4"/>
      <c r="J121" s="4" t="s">
        <v>1386</v>
      </c>
      <c r="K121" s="4"/>
      <c r="L121" s="4" t="s">
        <v>1376</v>
      </c>
      <c r="M121" s="4" t="s">
        <v>1377</v>
      </c>
    </row>
    <row r="122" s="1" customFormat="1" spans="1:13">
      <c r="A122" s="1" t="s">
        <v>986</v>
      </c>
      <c r="B122" s="1" t="s">
        <v>1387</v>
      </c>
      <c r="C122" s="4" t="s">
        <v>1388</v>
      </c>
      <c r="D122" s="4" t="s">
        <v>1389</v>
      </c>
      <c r="E122" s="4">
        <v>302.4</v>
      </c>
      <c r="F122" s="4">
        <v>9.07</v>
      </c>
      <c r="G122" s="4">
        <v>1</v>
      </c>
      <c r="H122" s="4" t="s">
        <v>51</v>
      </c>
      <c r="I122" s="4"/>
      <c r="J122" s="4" t="s">
        <v>1390</v>
      </c>
      <c r="K122" s="4" t="s">
        <v>1051</v>
      </c>
      <c r="L122" s="4" t="s">
        <v>1376</v>
      </c>
      <c r="M122" s="4" t="s">
        <v>1377</v>
      </c>
    </row>
    <row r="123" s="1" customFormat="1" spans="1:13">
      <c r="A123" s="1" t="s">
        <v>986</v>
      </c>
      <c r="B123" s="1" t="s">
        <v>1391</v>
      </c>
      <c r="C123" s="4" t="s">
        <v>918</v>
      </c>
      <c r="D123" s="4" t="s">
        <v>918</v>
      </c>
      <c r="E123" s="4">
        <v>3903.86</v>
      </c>
      <c r="F123" s="4">
        <v>2667.72</v>
      </c>
      <c r="G123" s="4">
        <v>1</v>
      </c>
      <c r="H123" s="4" t="s">
        <v>71</v>
      </c>
      <c r="I123" s="4"/>
      <c r="J123" s="4" t="s">
        <v>1392</v>
      </c>
      <c r="K123" s="4"/>
      <c r="L123" s="4" t="s">
        <v>1393</v>
      </c>
      <c r="M123" s="4" t="s">
        <v>1394</v>
      </c>
    </row>
    <row r="124" s="1" customFormat="1" spans="1:13">
      <c r="A124" s="1" t="s">
        <v>986</v>
      </c>
      <c r="B124" s="1" t="s">
        <v>1395</v>
      </c>
      <c r="C124" s="4" t="s">
        <v>918</v>
      </c>
      <c r="D124" s="4" t="s">
        <v>918</v>
      </c>
      <c r="E124" s="4">
        <v>4698</v>
      </c>
      <c r="F124" s="4">
        <v>2228.41</v>
      </c>
      <c r="G124" s="4">
        <v>1</v>
      </c>
      <c r="H124" s="4" t="s">
        <v>71</v>
      </c>
      <c r="I124" s="4"/>
      <c r="J124" s="4" t="s">
        <v>1396</v>
      </c>
      <c r="K124" s="4"/>
      <c r="L124" s="4" t="s">
        <v>1397</v>
      </c>
      <c r="M124" s="4" t="s">
        <v>1398</v>
      </c>
    </row>
    <row r="125" s="1" customFormat="1" spans="1:13">
      <c r="A125" s="1" t="s">
        <v>986</v>
      </c>
      <c r="B125" s="1" t="s">
        <v>1399</v>
      </c>
      <c r="C125" s="4" t="s">
        <v>991</v>
      </c>
      <c r="D125" s="4" t="s">
        <v>100</v>
      </c>
      <c r="E125" s="4">
        <v>898.2</v>
      </c>
      <c r="F125" s="4">
        <v>26.95</v>
      </c>
      <c r="G125" s="4">
        <v>1</v>
      </c>
      <c r="H125" s="4" t="s">
        <v>54</v>
      </c>
      <c r="I125" s="4"/>
      <c r="J125" s="4" t="s">
        <v>1008</v>
      </c>
      <c r="K125" s="4" t="s">
        <v>993</v>
      </c>
      <c r="L125" s="4" t="s">
        <v>1400</v>
      </c>
      <c r="M125" s="4" t="s">
        <v>1401</v>
      </c>
    </row>
    <row r="126" s="1" customFormat="1" spans="1:13">
      <c r="A126" s="1" t="s">
        <v>986</v>
      </c>
      <c r="B126" s="1" t="s">
        <v>1402</v>
      </c>
      <c r="C126" s="4" t="s">
        <v>39</v>
      </c>
      <c r="D126" s="4" t="s">
        <v>39</v>
      </c>
      <c r="E126" s="4">
        <v>5868.83</v>
      </c>
      <c r="F126" s="4">
        <v>176.06</v>
      </c>
      <c r="G126" s="4">
        <v>1</v>
      </c>
      <c r="H126" s="4" t="s">
        <v>66</v>
      </c>
      <c r="I126" s="4"/>
      <c r="J126" s="4" t="s">
        <v>1403</v>
      </c>
      <c r="K126" s="4" t="s">
        <v>998</v>
      </c>
      <c r="L126" s="4" t="s">
        <v>1404</v>
      </c>
      <c r="M126" s="4" t="s">
        <v>1405</v>
      </c>
    </row>
    <row r="127" s="1" customFormat="1" spans="1:14">
      <c r="A127" s="2" t="s">
        <v>86</v>
      </c>
      <c r="B127" s="1"/>
      <c r="C127" s="4" t="s">
        <v>539</v>
      </c>
      <c r="D127" s="4" t="s">
        <v>539</v>
      </c>
      <c r="E127" s="4">
        <v>0</v>
      </c>
      <c r="F127" s="4">
        <v>0</v>
      </c>
      <c r="G127" s="4">
        <v>1</v>
      </c>
      <c r="H127" s="4" t="s">
        <v>51</v>
      </c>
      <c r="I127" s="4"/>
      <c r="J127" s="4" t="s">
        <v>1406</v>
      </c>
      <c r="K127" s="4" t="s">
        <v>1407</v>
      </c>
      <c r="L127" s="4" t="s">
        <v>1408</v>
      </c>
      <c r="M127" s="113" t="s">
        <v>1409</v>
      </c>
      <c r="N127" s="1" t="s">
        <v>1410</v>
      </c>
    </row>
  </sheetData>
  <conditionalFormatting sqref="B1">
    <cfRule type="duplicateValues" dxfId="0" priority="1"/>
  </conditionalFormatting>
  <pageMargins left="0.75" right="0.75" top="1" bottom="1" header="0.5" footer="0.5"/>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48576"/>
  <sheetViews>
    <sheetView workbookViewId="0">
      <selection activeCell="F1" sqref="F$1:F$1048576"/>
    </sheetView>
  </sheetViews>
  <sheetFormatPr defaultColWidth="8.72727272727273" defaultRowHeight="13.75"/>
  <cols>
    <col min="1" max="2" width="8.72727272727273" style="1"/>
    <col min="3" max="3" width="8.72727272727273" style="2"/>
    <col min="4" max="6" width="8.72727272727273" style="1"/>
    <col min="7" max="7" width="8.72727272727273" style="3"/>
    <col min="8" max="13" width="8.72727272727273" style="1"/>
    <col min="14" max="14" width="8.72727272727273" style="4"/>
    <col min="15" max="16384" width="8.72727272727273" style="1"/>
  </cols>
  <sheetData>
    <row r="1" s="1" customFormat="1" ht="55.5" customHeight="1" spans="1:14">
      <c r="A1" s="5" t="s">
        <v>635</v>
      </c>
      <c r="B1" s="6" t="s">
        <v>636</v>
      </c>
      <c r="C1" s="7" t="s">
        <v>13</v>
      </c>
      <c r="D1" s="5" t="s">
        <v>637</v>
      </c>
      <c r="E1" s="7" t="s">
        <v>638</v>
      </c>
      <c r="F1" s="8" t="s">
        <v>639</v>
      </c>
      <c r="G1" s="8" t="s">
        <v>640</v>
      </c>
      <c r="H1" s="8" t="s">
        <v>641</v>
      </c>
      <c r="I1" s="8" t="s">
        <v>133</v>
      </c>
      <c r="J1" s="8" t="s">
        <v>642</v>
      </c>
      <c r="K1" s="8" t="s">
        <v>135</v>
      </c>
      <c r="L1" s="8" t="s">
        <v>643</v>
      </c>
      <c r="M1" s="8" t="s">
        <v>644</v>
      </c>
      <c r="N1" s="10" t="s">
        <v>138</v>
      </c>
    </row>
    <row r="2" s="1" customFormat="1" spans="1:14">
      <c r="A2" s="9" t="s">
        <v>1411</v>
      </c>
      <c r="B2" s="9" t="s">
        <v>1412</v>
      </c>
      <c r="C2" s="9" t="s">
        <v>30</v>
      </c>
      <c r="D2" s="9" t="s">
        <v>1413</v>
      </c>
      <c r="E2" s="9">
        <v>8658.68</v>
      </c>
      <c r="F2" s="9">
        <v>5158</v>
      </c>
      <c r="G2" s="9">
        <v>1</v>
      </c>
      <c r="H2" s="9" t="s">
        <v>54</v>
      </c>
      <c r="I2" s="9"/>
      <c r="J2" s="9" t="s">
        <v>1414</v>
      </c>
      <c r="K2" s="9"/>
      <c r="L2" s="9" t="s">
        <v>1415</v>
      </c>
      <c r="M2" s="9" t="s">
        <v>1416</v>
      </c>
      <c r="N2" s="9" t="s">
        <v>1417</v>
      </c>
    </row>
    <row r="3" s="1" customFormat="1" spans="1:14">
      <c r="A3" s="9" t="s">
        <v>1411</v>
      </c>
      <c r="B3" s="9" t="s">
        <v>1418</v>
      </c>
      <c r="C3" s="9" t="s">
        <v>821</v>
      </c>
      <c r="D3" s="9" t="s">
        <v>1419</v>
      </c>
      <c r="E3" s="9">
        <v>2661.11</v>
      </c>
      <c r="F3" s="9">
        <v>223.25</v>
      </c>
      <c r="G3" s="9">
        <v>1</v>
      </c>
      <c r="H3" s="9" t="s">
        <v>54</v>
      </c>
      <c r="I3" s="9"/>
      <c r="J3" s="9" t="s">
        <v>1129</v>
      </c>
      <c r="K3" s="9"/>
      <c r="L3" s="9" t="s">
        <v>1420</v>
      </c>
      <c r="M3" s="9" t="s">
        <v>1421</v>
      </c>
      <c r="N3" s="9" t="s">
        <v>1417</v>
      </c>
    </row>
    <row r="4" s="1" customFormat="1" spans="1:14">
      <c r="A4" s="9" t="s">
        <v>1411</v>
      </c>
      <c r="B4" s="9" t="s">
        <v>1422</v>
      </c>
      <c r="C4" s="9" t="s">
        <v>821</v>
      </c>
      <c r="D4" s="9" t="s">
        <v>1419</v>
      </c>
      <c r="E4" s="9">
        <v>2681.14</v>
      </c>
      <c r="F4" s="9">
        <v>116.53</v>
      </c>
      <c r="G4" s="9">
        <v>1</v>
      </c>
      <c r="H4" s="9" t="s">
        <v>54</v>
      </c>
      <c r="I4" s="9"/>
      <c r="J4" s="9" t="s">
        <v>1129</v>
      </c>
      <c r="K4" s="9"/>
      <c r="L4" s="9" t="s">
        <v>1423</v>
      </c>
      <c r="M4" s="9" t="s">
        <v>1424</v>
      </c>
      <c r="N4" s="9" t="s">
        <v>1417</v>
      </c>
    </row>
    <row r="5" s="1" customFormat="1" spans="1:14">
      <c r="A5" s="9" t="s">
        <v>1411</v>
      </c>
      <c r="B5" s="9" t="s">
        <v>1425</v>
      </c>
      <c r="C5" s="9" t="s">
        <v>821</v>
      </c>
      <c r="D5" s="9" t="s">
        <v>1419</v>
      </c>
      <c r="E5" s="9">
        <v>3488.57</v>
      </c>
      <c r="F5" s="9">
        <v>387.65</v>
      </c>
      <c r="G5" s="9">
        <v>1</v>
      </c>
      <c r="H5" s="9" t="s">
        <v>54</v>
      </c>
      <c r="I5" s="9"/>
      <c r="J5" s="9" t="s">
        <v>1129</v>
      </c>
      <c r="K5" s="9"/>
      <c r="L5" s="9" t="s">
        <v>1426</v>
      </c>
      <c r="M5" s="9" t="s">
        <v>1427</v>
      </c>
      <c r="N5" s="9" t="s">
        <v>1417</v>
      </c>
    </row>
    <row r="6" s="1" customFormat="1" spans="1:14">
      <c r="A6" s="9" t="s">
        <v>1411</v>
      </c>
      <c r="B6" s="9" t="s">
        <v>1428</v>
      </c>
      <c r="C6" s="9" t="s">
        <v>821</v>
      </c>
      <c r="D6" s="9" t="s">
        <v>1419</v>
      </c>
      <c r="E6" s="9">
        <v>3710.42</v>
      </c>
      <c r="F6" s="9">
        <v>161.51</v>
      </c>
      <c r="G6" s="9">
        <v>1</v>
      </c>
      <c r="H6" s="9" t="s">
        <v>54</v>
      </c>
      <c r="I6" s="9"/>
      <c r="J6" s="9" t="s">
        <v>1129</v>
      </c>
      <c r="K6" s="9"/>
      <c r="L6" s="9" t="s">
        <v>1429</v>
      </c>
      <c r="M6" s="9" t="s">
        <v>1430</v>
      </c>
      <c r="N6" s="9" t="s">
        <v>1417</v>
      </c>
    </row>
    <row r="7" s="1" customFormat="1" spans="1:14">
      <c r="A7" s="9" t="s">
        <v>1411</v>
      </c>
      <c r="B7" s="9" t="s">
        <v>1431</v>
      </c>
      <c r="C7" s="9" t="s">
        <v>821</v>
      </c>
      <c r="D7" s="9" t="s">
        <v>1419</v>
      </c>
      <c r="E7" s="9">
        <v>2671.62</v>
      </c>
      <c r="F7" s="9">
        <v>296.12</v>
      </c>
      <c r="G7" s="9">
        <v>1</v>
      </c>
      <c r="H7" s="9" t="s">
        <v>54</v>
      </c>
      <c r="I7" s="9"/>
      <c r="J7" s="9" t="s">
        <v>1129</v>
      </c>
      <c r="K7" s="9"/>
      <c r="L7" s="9" t="s">
        <v>1432</v>
      </c>
      <c r="M7" s="9" t="s">
        <v>1433</v>
      </c>
      <c r="N7" s="9" t="s">
        <v>1417</v>
      </c>
    </row>
    <row r="8" s="1" customFormat="1" spans="1:14">
      <c r="A8" s="9" t="s">
        <v>1411</v>
      </c>
      <c r="B8" s="9" t="s">
        <v>1434</v>
      </c>
      <c r="C8" s="9" t="s">
        <v>821</v>
      </c>
      <c r="D8" s="9" t="s">
        <v>1419</v>
      </c>
      <c r="E8" s="9">
        <v>3823.26</v>
      </c>
      <c r="F8" s="9">
        <v>114.7</v>
      </c>
      <c r="G8" s="9">
        <v>1</v>
      </c>
      <c r="H8" s="9" t="s">
        <v>54</v>
      </c>
      <c r="I8" s="9"/>
      <c r="J8" s="9" t="s">
        <v>1435</v>
      </c>
      <c r="K8" s="9"/>
      <c r="L8" s="9" t="s">
        <v>1436</v>
      </c>
      <c r="M8" s="9" t="s">
        <v>1437</v>
      </c>
      <c r="N8" s="9" t="s">
        <v>1417</v>
      </c>
    </row>
    <row r="9" s="1" customFormat="1" spans="1:14">
      <c r="A9" s="9" t="s">
        <v>1411</v>
      </c>
      <c r="B9" s="9" t="s">
        <v>1438</v>
      </c>
      <c r="C9" s="9" t="s">
        <v>821</v>
      </c>
      <c r="D9" s="9" t="s">
        <v>1419</v>
      </c>
      <c r="E9" s="9">
        <v>4103.51</v>
      </c>
      <c r="F9" s="9">
        <v>454.22</v>
      </c>
      <c r="G9" s="9">
        <v>1</v>
      </c>
      <c r="H9" s="9" t="s">
        <v>54</v>
      </c>
      <c r="I9" s="9"/>
      <c r="J9" s="9" t="s">
        <v>1435</v>
      </c>
      <c r="K9" s="9"/>
      <c r="L9" s="9" t="s">
        <v>1439</v>
      </c>
      <c r="M9" s="9" t="s">
        <v>1440</v>
      </c>
      <c r="N9" s="9" t="s">
        <v>1417</v>
      </c>
    </row>
    <row r="10" s="1" customFormat="1" spans="1:14">
      <c r="A10" s="9" t="s">
        <v>1411</v>
      </c>
      <c r="B10" s="9" t="s">
        <v>1441</v>
      </c>
      <c r="C10" s="9" t="s">
        <v>821</v>
      </c>
      <c r="D10" s="9" t="s">
        <v>1419</v>
      </c>
      <c r="E10" s="9">
        <v>3430.87</v>
      </c>
      <c r="F10" s="9">
        <v>519.31</v>
      </c>
      <c r="G10" s="9">
        <v>1</v>
      </c>
      <c r="H10" s="9" t="s">
        <v>54</v>
      </c>
      <c r="I10" s="9"/>
      <c r="J10" s="9" t="s">
        <v>1129</v>
      </c>
      <c r="K10" s="9"/>
      <c r="L10" s="9" t="s">
        <v>1442</v>
      </c>
      <c r="M10" s="9" t="s">
        <v>1443</v>
      </c>
      <c r="N10" s="9" t="s">
        <v>1417</v>
      </c>
    </row>
    <row r="11" s="1" customFormat="1" spans="1:14">
      <c r="A11" s="9" t="s">
        <v>1411</v>
      </c>
      <c r="B11" s="9" t="s">
        <v>1444</v>
      </c>
      <c r="C11" s="9" t="s">
        <v>821</v>
      </c>
      <c r="D11" s="9" t="s">
        <v>1419</v>
      </c>
      <c r="E11" s="9">
        <v>3313.4</v>
      </c>
      <c r="F11" s="9">
        <v>233.33</v>
      </c>
      <c r="G11" s="9">
        <v>1</v>
      </c>
      <c r="H11" s="9" t="s">
        <v>54</v>
      </c>
      <c r="I11" s="9"/>
      <c r="J11" s="9" t="s">
        <v>1129</v>
      </c>
      <c r="K11" s="9"/>
      <c r="L11" s="9" t="s">
        <v>1445</v>
      </c>
      <c r="M11" s="9" t="s">
        <v>1446</v>
      </c>
      <c r="N11" s="9" t="s">
        <v>1417</v>
      </c>
    </row>
    <row r="12" s="1" customFormat="1" spans="1:14">
      <c r="A12" s="9" t="s">
        <v>1411</v>
      </c>
      <c r="B12" s="9" t="s">
        <v>1447</v>
      </c>
      <c r="C12" s="9" t="s">
        <v>821</v>
      </c>
      <c r="D12" s="9" t="s">
        <v>1419</v>
      </c>
      <c r="E12" s="9">
        <v>2661.8</v>
      </c>
      <c r="F12" s="9">
        <v>330.9</v>
      </c>
      <c r="G12" s="9">
        <v>1</v>
      </c>
      <c r="H12" s="9" t="s">
        <v>54</v>
      </c>
      <c r="I12" s="9"/>
      <c r="J12" s="9" t="s">
        <v>1129</v>
      </c>
      <c r="K12" s="9"/>
      <c r="L12" s="9" t="s">
        <v>1448</v>
      </c>
      <c r="M12" s="9" t="s">
        <v>1449</v>
      </c>
      <c r="N12" s="9" t="s">
        <v>1417</v>
      </c>
    </row>
    <row r="13" s="1" customFormat="1" spans="1:14">
      <c r="A13" s="9" t="s">
        <v>1411</v>
      </c>
      <c r="B13" s="9" t="s">
        <v>1450</v>
      </c>
      <c r="C13" s="9" t="s">
        <v>821</v>
      </c>
      <c r="D13" s="9" t="s">
        <v>1419</v>
      </c>
      <c r="E13" s="9">
        <v>2661.8</v>
      </c>
      <c r="F13" s="9">
        <v>330.9</v>
      </c>
      <c r="G13" s="9">
        <v>1</v>
      </c>
      <c r="H13" s="9" t="s">
        <v>54</v>
      </c>
      <c r="I13" s="9"/>
      <c r="J13" s="9" t="s">
        <v>1129</v>
      </c>
      <c r="K13" s="9"/>
      <c r="L13" s="9" t="s">
        <v>1451</v>
      </c>
      <c r="M13" s="9" t="s">
        <v>1452</v>
      </c>
      <c r="N13" s="9" t="s">
        <v>1417</v>
      </c>
    </row>
    <row r="14" s="1" customFormat="1" spans="1:14">
      <c r="A14" s="9" t="s">
        <v>1411</v>
      </c>
      <c r="B14" s="9" t="s">
        <v>1453</v>
      </c>
      <c r="C14" s="9" t="s">
        <v>821</v>
      </c>
      <c r="D14" s="9" t="s">
        <v>1419</v>
      </c>
      <c r="E14" s="9">
        <v>2681.14</v>
      </c>
      <c r="F14" s="9">
        <v>116.53</v>
      </c>
      <c r="G14" s="9">
        <v>1</v>
      </c>
      <c r="H14" s="9" t="s">
        <v>54</v>
      </c>
      <c r="I14" s="9"/>
      <c r="J14" s="9" t="s">
        <v>1129</v>
      </c>
      <c r="K14" s="9"/>
      <c r="L14" s="9" t="s">
        <v>1454</v>
      </c>
      <c r="M14" s="9" t="s">
        <v>1455</v>
      </c>
      <c r="N14" s="9" t="s">
        <v>1417</v>
      </c>
    </row>
    <row r="15" s="1" customFormat="1" spans="1:14">
      <c r="A15" s="9" t="s">
        <v>1411</v>
      </c>
      <c r="B15" s="9" t="s">
        <v>1456</v>
      </c>
      <c r="C15" s="9" t="s">
        <v>821</v>
      </c>
      <c r="D15" s="9" t="s">
        <v>1419</v>
      </c>
      <c r="E15" s="9">
        <v>18712.44</v>
      </c>
      <c r="F15" s="9">
        <v>2844.62</v>
      </c>
      <c r="G15" s="9">
        <v>1</v>
      </c>
      <c r="H15" s="9" t="s">
        <v>54</v>
      </c>
      <c r="I15" s="9"/>
      <c r="J15" s="9" t="s">
        <v>1129</v>
      </c>
      <c r="K15" s="9"/>
      <c r="L15" s="9" t="s">
        <v>1457</v>
      </c>
      <c r="M15" s="9" t="s">
        <v>1458</v>
      </c>
      <c r="N15" s="9" t="s">
        <v>1417</v>
      </c>
    </row>
    <row r="16" s="1" customFormat="1" spans="1:14">
      <c r="A16" s="9" t="s">
        <v>1411</v>
      </c>
      <c r="B16" s="9" t="s">
        <v>1459</v>
      </c>
      <c r="C16" s="9" t="s">
        <v>821</v>
      </c>
      <c r="D16" s="9" t="s">
        <v>1419</v>
      </c>
      <c r="E16" s="9">
        <v>2684.9</v>
      </c>
      <c r="F16" s="9">
        <v>189.07</v>
      </c>
      <c r="G16" s="9">
        <v>1</v>
      </c>
      <c r="H16" s="9" t="s">
        <v>54</v>
      </c>
      <c r="I16" s="9"/>
      <c r="J16" s="9" t="s">
        <v>1129</v>
      </c>
      <c r="K16" s="9"/>
      <c r="L16" s="9" t="s">
        <v>1460</v>
      </c>
      <c r="M16" s="9" t="s">
        <v>1461</v>
      </c>
      <c r="N16" s="9" t="s">
        <v>1417</v>
      </c>
    </row>
    <row r="17" s="1" customFormat="1" spans="1:14">
      <c r="A17" s="9" t="s">
        <v>1411</v>
      </c>
      <c r="B17" s="9" t="s">
        <v>1462</v>
      </c>
      <c r="C17" s="9" t="s">
        <v>821</v>
      </c>
      <c r="D17" s="9" t="s">
        <v>1419</v>
      </c>
      <c r="E17" s="9">
        <v>2661.8</v>
      </c>
      <c r="F17" s="9">
        <v>330.9</v>
      </c>
      <c r="G17" s="9">
        <v>1</v>
      </c>
      <c r="H17" s="9" t="s">
        <v>54</v>
      </c>
      <c r="I17" s="9"/>
      <c r="J17" s="9" t="s">
        <v>1129</v>
      </c>
      <c r="K17" s="9"/>
      <c r="L17" s="9" t="s">
        <v>1463</v>
      </c>
      <c r="M17" s="9" t="s">
        <v>1464</v>
      </c>
      <c r="N17" s="9" t="s">
        <v>1417</v>
      </c>
    </row>
    <row r="18" s="1" customFormat="1" spans="1:14">
      <c r="A18" s="9" t="s">
        <v>1411</v>
      </c>
      <c r="B18" s="9" t="s">
        <v>1465</v>
      </c>
      <c r="C18" s="9" t="s">
        <v>821</v>
      </c>
      <c r="D18" s="9" t="s">
        <v>1419</v>
      </c>
      <c r="E18" s="9">
        <v>2681.14</v>
      </c>
      <c r="F18" s="9">
        <v>116.53</v>
      </c>
      <c r="G18" s="9">
        <v>1</v>
      </c>
      <c r="H18" s="9" t="s">
        <v>54</v>
      </c>
      <c r="I18" s="9"/>
      <c r="J18" s="9" t="s">
        <v>1129</v>
      </c>
      <c r="K18" s="9"/>
      <c r="L18" s="9" t="s">
        <v>1466</v>
      </c>
      <c r="M18" s="9" t="s">
        <v>1467</v>
      </c>
      <c r="N18" s="9" t="s">
        <v>1417</v>
      </c>
    </row>
    <row r="19" s="1" customFormat="1" spans="1:14">
      <c r="A19" s="9" t="s">
        <v>1411</v>
      </c>
      <c r="B19" s="9" t="s">
        <v>1468</v>
      </c>
      <c r="C19" s="9" t="s">
        <v>821</v>
      </c>
      <c r="D19" s="9" t="s">
        <v>1419</v>
      </c>
      <c r="E19" s="9">
        <v>3620.97</v>
      </c>
      <c r="F19" s="9">
        <v>157.39</v>
      </c>
      <c r="G19" s="9">
        <v>1</v>
      </c>
      <c r="H19" s="9" t="s">
        <v>54</v>
      </c>
      <c r="I19" s="9"/>
      <c r="J19" s="9" t="s">
        <v>1129</v>
      </c>
      <c r="K19" s="9"/>
      <c r="L19" s="9" t="s">
        <v>1469</v>
      </c>
      <c r="M19" s="9" t="s">
        <v>1470</v>
      </c>
      <c r="N19" s="9" t="s">
        <v>1417</v>
      </c>
    </row>
    <row r="20" s="1" customFormat="1" spans="1:14">
      <c r="A20" s="9" t="s">
        <v>1411</v>
      </c>
      <c r="B20" s="9" t="s">
        <v>1471</v>
      </c>
      <c r="C20" s="9" t="s">
        <v>821</v>
      </c>
      <c r="D20" s="9" t="s">
        <v>1419</v>
      </c>
      <c r="E20" s="9">
        <v>2661.8</v>
      </c>
      <c r="F20" s="9">
        <v>330.9</v>
      </c>
      <c r="G20" s="9">
        <v>1</v>
      </c>
      <c r="H20" s="9" t="s">
        <v>54</v>
      </c>
      <c r="I20" s="9"/>
      <c r="J20" s="9" t="s">
        <v>1129</v>
      </c>
      <c r="K20" s="9"/>
      <c r="L20" s="9" t="s">
        <v>1472</v>
      </c>
      <c r="M20" s="9" t="s">
        <v>1473</v>
      </c>
      <c r="N20" s="9" t="s">
        <v>1417</v>
      </c>
    </row>
    <row r="21" s="1" customFormat="1" spans="1:14">
      <c r="A21" s="9" t="s">
        <v>1411</v>
      </c>
      <c r="B21" s="9" t="s">
        <v>1474</v>
      </c>
      <c r="C21" s="9" t="s">
        <v>821</v>
      </c>
      <c r="D21" s="9" t="s">
        <v>1419</v>
      </c>
      <c r="E21" s="9">
        <v>2684.9</v>
      </c>
      <c r="F21" s="9">
        <v>189.07</v>
      </c>
      <c r="G21" s="9">
        <v>1</v>
      </c>
      <c r="H21" s="9" t="s">
        <v>54</v>
      </c>
      <c r="I21" s="9"/>
      <c r="J21" s="9" t="s">
        <v>1129</v>
      </c>
      <c r="K21" s="9"/>
      <c r="L21" s="9" t="s">
        <v>1475</v>
      </c>
      <c r="M21" s="9" t="s">
        <v>1476</v>
      </c>
      <c r="N21" s="9" t="s">
        <v>1417</v>
      </c>
    </row>
    <row r="22" s="1" customFormat="1" spans="1:14">
      <c r="A22" s="9" t="s">
        <v>1411</v>
      </c>
      <c r="B22" s="9" t="s">
        <v>1477</v>
      </c>
      <c r="C22" s="9" t="s">
        <v>821</v>
      </c>
      <c r="D22" s="9" t="s">
        <v>1419</v>
      </c>
      <c r="E22" s="9">
        <v>2661.11</v>
      </c>
      <c r="F22" s="9">
        <v>223.25</v>
      </c>
      <c r="G22" s="9">
        <v>1</v>
      </c>
      <c r="H22" s="9" t="s">
        <v>54</v>
      </c>
      <c r="I22" s="9"/>
      <c r="J22" s="9" t="s">
        <v>1129</v>
      </c>
      <c r="K22" s="9"/>
      <c r="L22" s="9" t="s">
        <v>1478</v>
      </c>
      <c r="M22" s="9" t="s">
        <v>1479</v>
      </c>
      <c r="N22" s="9" t="s">
        <v>1417</v>
      </c>
    </row>
    <row r="23" s="1" customFormat="1" spans="1:14">
      <c r="A23" s="9" t="s">
        <v>1411</v>
      </c>
      <c r="B23" s="9" t="s">
        <v>1480</v>
      </c>
      <c r="C23" s="9" t="s">
        <v>821</v>
      </c>
      <c r="D23" s="9" t="s">
        <v>1419</v>
      </c>
      <c r="E23" s="9">
        <v>4241.87</v>
      </c>
      <c r="F23" s="9">
        <v>299.14</v>
      </c>
      <c r="G23" s="9">
        <v>1</v>
      </c>
      <c r="H23" s="9" t="s">
        <v>54</v>
      </c>
      <c r="I23" s="9"/>
      <c r="J23" s="9" t="s">
        <v>1435</v>
      </c>
      <c r="K23" s="9"/>
      <c r="L23" s="9" t="s">
        <v>1481</v>
      </c>
      <c r="M23" s="9" t="s">
        <v>1482</v>
      </c>
      <c r="N23" s="9" t="s">
        <v>1417</v>
      </c>
    </row>
    <row r="24" s="1" customFormat="1" spans="1:14">
      <c r="A24" s="9" t="s">
        <v>1411</v>
      </c>
      <c r="B24" s="9" t="s">
        <v>1483</v>
      </c>
      <c r="C24" s="9" t="s">
        <v>821</v>
      </c>
      <c r="D24" s="9" t="s">
        <v>1419</v>
      </c>
      <c r="E24" s="9">
        <v>2661.11</v>
      </c>
      <c r="F24" s="9">
        <v>223.25</v>
      </c>
      <c r="G24" s="9">
        <v>1</v>
      </c>
      <c r="H24" s="9" t="s">
        <v>54</v>
      </c>
      <c r="I24" s="9"/>
      <c r="J24" s="9" t="s">
        <v>1129</v>
      </c>
      <c r="K24" s="9"/>
      <c r="L24" s="9" t="s">
        <v>1484</v>
      </c>
      <c r="M24" s="9" t="s">
        <v>1485</v>
      </c>
      <c r="N24" s="9" t="s">
        <v>1417</v>
      </c>
    </row>
    <row r="25" s="1" customFormat="1" spans="1:14">
      <c r="A25" s="9" t="s">
        <v>1411</v>
      </c>
      <c r="B25" s="9" t="s">
        <v>1486</v>
      </c>
      <c r="C25" s="9" t="s">
        <v>821</v>
      </c>
      <c r="D25" s="9" t="s">
        <v>1419</v>
      </c>
      <c r="E25" s="9">
        <v>2661.11</v>
      </c>
      <c r="F25" s="9">
        <v>223.25</v>
      </c>
      <c r="G25" s="9">
        <v>1</v>
      </c>
      <c r="H25" s="9" t="s">
        <v>54</v>
      </c>
      <c r="I25" s="9"/>
      <c r="J25" s="9" t="s">
        <v>1129</v>
      </c>
      <c r="K25" s="9"/>
      <c r="L25" s="9" t="s">
        <v>1487</v>
      </c>
      <c r="M25" s="9" t="s">
        <v>1488</v>
      </c>
      <c r="N25" s="9" t="s">
        <v>1417</v>
      </c>
    </row>
    <row r="26" s="1" customFormat="1" spans="1:14">
      <c r="A26" s="9" t="s">
        <v>1411</v>
      </c>
      <c r="B26" s="9" t="s">
        <v>1489</v>
      </c>
      <c r="C26" s="9" t="s">
        <v>821</v>
      </c>
      <c r="D26" s="9" t="s">
        <v>1419</v>
      </c>
      <c r="E26" s="9">
        <v>2661.11</v>
      </c>
      <c r="F26" s="9">
        <v>223.25</v>
      </c>
      <c r="G26" s="9">
        <v>1</v>
      </c>
      <c r="H26" s="9" t="s">
        <v>54</v>
      </c>
      <c r="I26" s="9"/>
      <c r="J26" s="9" t="s">
        <v>1129</v>
      </c>
      <c r="K26" s="9"/>
      <c r="L26" s="9" t="s">
        <v>1490</v>
      </c>
      <c r="M26" s="9" t="s">
        <v>1491</v>
      </c>
      <c r="N26" s="9" t="s">
        <v>1417</v>
      </c>
    </row>
    <row r="27" s="1" customFormat="1" spans="1:14">
      <c r="A27" s="9" t="s">
        <v>1411</v>
      </c>
      <c r="B27" s="9" t="s">
        <v>1492</v>
      </c>
      <c r="C27" s="9" t="s">
        <v>92</v>
      </c>
      <c r="D27" s="9" t="s">
        <v>1493</v>
      </c>
      <c r="E27" s="9">
        <v>3516.59</v>
      </c>
      <c r="F27" s="9">
        <v>105.5</v>
      </c>
      <c r="G27" s="9">
        <v>1</v>
      </c>
      <c r="H27" s="9" t="s">
        <v>54</v>
      </c>
      <c r="I27" s="9"/>
      <c r="J27" s="9" t="s">
        <v>1494</v>
      </c>
      <c r="K27" s="9"/>
      <c r="L27" s="9" t="s">
        <v>1495</v>
      </c>
      <c r="M27" s="9" t="s">
        <v>1496</v>
      </c>
      <c r="N27" s="9" t="s">
        <v>1417</v>
      </c>
    </row>
    <row r="28" s="1" customFormat="1" spans="1:14">
      <c r="A28" s="9" t="s">
        <v>1411</v>
      </c>
      <c r="B28" s="9" t="s">
        <v>1497</v>
      </c>
      <c r="C28" s="9" t="s">
        <v>910</v>
      </c>
      <c r="D28" s="9" t="s">
        <v>37</v>
      </c>
      <c r="E28" s="9">
        <v>292.28</v>
      </c>
      <c r="F28" s="9">
        <v>28.44</v>
      </c>
      <c r="G28" s="9">
        <v>1</v>
      </c>
      <c r="H28" s="9" t="s">
        <v>54</v>
      </c>
      <c r="I28" s="9"/>
      <c r="J28" s="9" t="s">
        <v>94</v>
      </c>
      <c r="K28" s="9"/>
      <c r="L28" s="9" t="s">
        <v>1495</v>
      </c>
      <c r="M28" s="9" t="s">
        <v>1496</v>
      </c>
      <c r="N28" s="9" t="s">
        <v>1417</v>
      </c>
    </row>
    <row r="29" s="1" customFormat="1" spans="1:14">
      <c r="A29" s="9" t="s">
        <v>1411</v>
      </c>
      <c r="B29" s="9" t="s">
        <v>1498</v>
      </c>
      <c r="C29" s="9" t="s">
        <v>910</v>
      </c>
      <c r="D29" s="9" t="s">
        <v>1499</v>
      </c>
      <c r="E29" s="9">
        <v>361.48</v>
      </c>
      <c r="F29" s="9">
        <v>49.8</v>
      </c>
      <c r="G29" s="9">
        <v>1</v>
      </c>
      <c r="H29" s="9" t="s">
        <v>54</v>
      </c>
      <c r="I29" s="9"/>
      <c r="J29" s="9" t="s">
        <v>1500</v>
      </c>
      <c r="K29" s="9"/>
      <c r="L29" s="9" t="s">
        <v>1495</v>
      </c>
      <c r="M29" s="9" t="s">
        <v>1496</v>
      </c>
      <c r="N29" s="9" t="s">
        <v>1417</v>
      </c>
    </row>
    <row r="30" s="1" customFormat="1" spans="1:14">
      <c r="A30" s="9" t="s">
        <v>1411</v>
      </c>
      <c r="B30" s="9" t="s">
        <v>1501</v>
      </c>
      <c r="C30" s="9" t="s">
        <v>910</v>
      </c>
      <c r="D30" s="9" t="s">
        <v>1499</v>
      </c>
      <c r="E30" s="9">
        <v>361.48</v>
      </c>
      <c r="F30" s="9">
        <v>122.85</v>
      </c>
      <c r="G30" s="9">
        <v>1</v>
      </c>
      <c r="H30" s="9" t="s">
        <v>54</v>
      </c>
      <c r="I30" s="9"/>
      <c r="J30" s="9" t="s">
        <v>1500</v>
      </c>
      <c r="K30" s="9"/>
      <c r="L30" s="9" t="s">
        <v>1495</v>
      </c>
      <c r="M30" s="9" t="s">
        <v>1496</v>
      </c>
      <c r="N30" s="9" t="s">
        <v>1417</v>
      </c>
    </row>
    <row r="31" s="1" customFormat="1" spans="1:14">
      <c r="A31" s="9" t="s">
        <v>1411</v>
      </c>
      <c r="B31" s="9" t="s">
        <v>1502</v>
      </c>
      <c r="C31" s="9" t="s">
        <v>1322</v>
      </c>
      <c r="D31" s="9" t="s">
        <v>1503</v>
      </c>
      <c r="E31" s="9">
        <v>659.96</v>
      </c>
      <c r="F31" s="9">
        <v>613.1</v>
      </c>
      <c r="G31" s="9">
        <v>1</v>
      </c>
      <c r="H31" s="9" t="s">
        <v>54</v>
      </c>
      <c r="I31" s="9"/>
      <c r="J31" s="9" t="s">
        <v>1504</v>
      </c>
      <c r="K31" s="9"/>
      <c r="L31" s="9" t="s">
        <v>1495</v>
      </c>
      <c r="M31" s="9" t="s">
        <v>1496</v>
      </c>
      <c r="N31" s="9" t="s">
        <v>1417</v>
      </c>
    </row>
    <row r="32" s="1" customFormat="1" spans="1:14">
      <c r="A32" s="9" t="s">
        <v>1411</v>
      </c>
      <c r="B32" s="9" t="s">
        <v>1505</v>
      </c>
      <c r="C32" s="9" t="s">
        <v>1322</v>
      </c>
      <c r="D32" s="9" t="s">
        <v>69</v>
      </c>
      <c r="E32" s="9">
        <v>106.58</v>
      </c>
      <c r="F32" s="9">
        <v>96.35</v>
      </c>
      <c r="G32" s="9">
        <v>1</v>
      </c>
      <c r="H32" s="9" t="s">
        <v>88</v>
      </c>
      <c r="I32" s="9"/>
      <c r="J32" s="9" t="s">
        <v>1506</v>
      </c>
      <c r="K32" s="9"/>
      <c r="L32" s="9" t="s">
        <v>1507</v>
      </c>
      <c r="M32" s="9" t="s">
        <v>1508</v>
      </c>
      <c r="N32" s="9" t="s">
        <v>1417</v>
      </c>
    </row>
    <row r="33" s="1" customFormat="1" spans="1:14">
      <c r="A33" s="9" t="s">
        <v>1411</v>
      </c>
      <c r="B33" s="9" t="s">
        <v>1509</v>
      </c>
      <c r="C33" s="9" t="s">
        <v>1322</v>
      </c>
      <c r="D33" s="9" t="s">
        <v>69</v>
      </c>
      <c r="E33" s="9">
        <v>292.14</v>
      </c>
      <c r="F33" s="9">
        <v>251.62</v>
      </c>
      <c r="G33" s="9">
        <v>1</v>
      </c>
      <c r="H33" s="9" t="s">
        <v>88</v>
      </c>
      <c r="I33" s="9"/>
      <c r="J33" s="9" t="s">
        <v>1510</v>
      </c>
      <c r="K33" s="9"/>
      <c r="L33" s="9" t="s">
        <v>1507</v>
      </c>
      <c r="M33" s="9" t="s">
        <v>1508</v>
      </c>
      <c r="N33" s="9" t="s">
        <v>1417</v>
      </c>
    </row>
    <row r="34" s="1" customFormat="1" spans="1:14">
      <c r="A34" s="9" t="s">
        <v>1411</v>
      </c>
      <c r="B34" s="9" t="s">
        <v>1511</v>
      </c>
      <c r="C34" s="9" t="s">
        <v>92</v>
      </c>
      <c r="D34" s="9" t="s">
        <v>1493</v>
      </c>
      <c r="E34" s="9">
        <v>4129.09</v>
      </c>
      <c r="F34" s="9">
        <v>123.87</v>
      </c>
      <c r="G34" s="9">
        <v>1</v>
      </c>
      <c r="H34" s="9" t="s">
        <v>54</v>
      </c>
      <c r="I34" s="9"/>
      <c r="J34" s="9" t="s">
        <v>92</v>
      </c>
      <c r="K34" s="9"/>
      <c r="L34" s="9" t="s">
        <v>1507</v>
      </c>
      <c r="M34" s="9" t="s">
        <v>1508</v>
      </c>
      <c r="N34" s="9" t="s">
        <v>1417</v>
      </c>
    </row>
    <row r="35" s="1" customFormat="1" spans="1:14">
      <c r="A35" s="9" t="s">
        <v>1411</v>
      </c>
      <c r="B35" s="9" t="s">
        <v>1512</v>
      </c>
      <c r="C35" s="9" t="s">
        <v>1322</v>
      </c>
      <c r="D35" s="9" t="s">
        <v>1503</v>
      </c>
      <c r="E35" s="9">
        <v>1533.49</v>
      </c>
      <c r="F35" s="9">
        <v>1106.95</v>
      </c>
      <c r="G35" s="9">
        <v>1</v>
      </c>
      <c r="H35" s="9" t="s">
        <v>54</v>
      </c>
      <c r="I35" s="9"/>
      <c r="J35" s="9" t="s">
        <v>1513</v>
      </c>
      <c r="K35" s="9"/>
      <c r="L35" s="9" t="s">
        <v>1507</v>
      </c>
      <c r="M35" s="9" t="s">
        <v>1508</v>
      </c>
      <c r="N35" s="9" t="s">
        <v>1417</v>
      </c>
    </row>
    <row r="36" s="1" customFormat="1" spans="1:14">
      <c r="A36" s="9" t="s">
        <v>1411</v>
      </c>
      <c r="B36" s="9" t="s">
        <v>1514</v>
      </c>
      <c r="C36" s="9" t="s">
        <v>910</v>
      </c>
      <c r="D36" s="9" t="s">
        <v>37</v>
      </c>
      <c r="E36" s="9">
        <v>291.14</v>
      </c>
      <c r="F36" s="9">
        <v>20.5</v>
      </c>
      <c r="G36" s="9">
        <v>1</v>
      </c>
      <c r="H36" s="9" t="s">
        <v>54</v>
      </c>
      <c r="I36" s="9"/>
      <c r="J36" s="9" t="s">
        <v>94</v>
      </c>
      <c r="K36" s="9"/>
      <c r="L36" s="9" t="s">
        <v>1507</v>
      </c>
      <c r="M36" s="9" t="s">
        <v>1508</v>
      </c>
      <c r="N36" s="9" t="s">
        <v>1417</v>
      </c>
    </row>
    <row r="37" s="1" customFormat="1" spans="1:14">
      <c r="A37" s="9" t="s">
        <v>1411</v>
      </c>
      <c r="B37" s="9" t="s">
        <v>1515</v>
      </c>
      <c r="C37" s="9" t="s">
        <v>910</v>
      </c>
      <c r="D37" s="9" t="s">
        <v>37</v>
      </c>
      <c r="E37" s="9">
        <v>586.24</v>
      </c>
      <c r="F37" s="9">
        <v>80.91</v>
      </c>
      <c r="G37" s="9">
        <v>1</v>
      </c>
      <c r="H37" s="9" t="s">
        <v>54</v>
      </c>
      <c r="I37" s="9"/>
      <c r="J37" s="9" t="s">
        <v>37</v>
      </c>
      <c r="K37" s="9"/>
      <c r="L37" s="9" t="s">
        <v>1507</v>
      </c>
      <c r="M37" s="9" t="s">
        <v>1508</v>
      </c>
      <c r="N37" s="9" t="s">
        <v>1417</v>
      </c>
    </row>
    <row r="38" s="1" customFormat="1" spans="1:14">
      <c r="A38" s="9" t="s">
        <v>1411</v>
      </c>
      <c r="B38" s="9" t="s">
        <v>1516</v>
      </c>
      <c r="C38" s="9" t="s">
        <v>1322</v>
      </c>
      <c r="D38" s="9" t="s">
        <v>1503</v>
      </c>
      <c r="E38" s="9">
        <v>3273.79</v>
      </c>
      <c r="F38" s="9">
        <v>3040.84</v>
      </c>
      <c r="G38" s="9">
        <v>1</v>
      </c>
      <c r="H38" s="9" t="s">
        <v>1517</v>
      </c>
      <c r="I38" s="9"/>
      <c r="J38" s="9" t="s">
        <v>1518</v>
      </c>
      <c r="K38" s="9"/>
      <c r="L38" s="9" t="s">
        <v>1507</v>
      </c>
      <c r="M38" s="9" t="s">
        <v>1508</v>
      </c>
      <c r="N38" s="9" t="s">
        <v>1417</v>
      </c>
    </row>
    <row r="39" s="1" customFormat="1" spans="1:14">
      <c r="A39" s="9" t="s">
        <v>1411</v>
      </c>
      <c r="B39" s="9" t="s">
        <v>1519</v>
      </c>
      <c r="C39" s="9" t="s">
        <v>888</v>
      </c>
      <c r="D39" s="9" t="s">
        <v>1520</v>
      </c>
      <c r="E39" s="9">
        <v>258.55</v>
      </c>
      <c r="F39" s="9">
        <v>160.32</v>
      </c>
      <c r="G39" s="9">
        <v>1</v>
      </c>
      <c r="H39" s="9" t="s">
        <v>54</v>
      </c>
      <c r="I39" s="9"/>
      <c r="J39" s="9" t="s">
        <v>1521</v>
      </c>
      <c r="K39" s="9"/>
      <c r="L39" s="9" t="s">
        <v>1507</v>
      </c>
      <c r="M39" s="9" t="s">
        <v>1508</v>
      </c>
      <c r="N39" s="9" t="s">
        <v>1417</v>
      </c>
    </row>
    <row r="40" s="1" customFormat="1" spans="1:14">
      <c r="A40" s="9" t="s">
        <v>1411</v>
      </c>
      <c r="B40" s="9" t="s">
        <v>1522</v>
      </c>
      <c r="C40" s="9" t="s">
        <v>813</v>
      </c>
      <c r="D40" s="9" t="s">
        <v>1493</v>
      </c>
      <c r="E40" s="9">
        <v>1891.03</v>
      </c>
      <c r="F40" s="9">
        <v>693.6</v>
      </c>
      <c r="G40" s="9">
        <v>1</v>
      </c>
      <c r="H40" s="9" t="s">
        <v>54</v>
      </c>
      <c r="I40" s="9"/>
      <c r="J40" s="9" t="s">
        <v>1523</v>
      </c>
      <c r="K40" s="9"/>
      <c r="L40" s="9" t="s">
        <v>1507</v>
      </c>
      <c r="M40" s="9" t="s">
        <v>1508</v>
      </c>
      <c r="N40" s="9" t="s">
        <v>1417</v>
      </c>
    </row>
    <row r="41" s="1" customFormat="1" spans="1:14">
      <c r="A41" s="9" t="s">
        <v>1411</v>
      </c>
      <c r="B41" s="9" t="s">
        <v>1524</v>
      </c>
      <c r="C41" s="9" t="s">
        <v>813</v>
      </c>
      <c r="D41" s="9" t="s">
        <v>1493</v>
      </c>
      <c r="E41" s="9">
        <v>36.69</v>
      </c>
      <c r="F41" s="9">
        <v>15.45</v>
      </c>
      <c r="G41" s="9">
        <v>1</v>
      </c>
      <c r="H41" s="9" t="s">
        <v>54</v>
      </c>
      <c r="I41" s="9"/>
      <c r="J41" s="9" t="s">
        <v>1525</v>
      </c>
      <c r="K41" s="9"/>
      <c r="L41" s="9" t="s">
        <v>1507</v>
      </c>
      <c r="M41" s="9" t="s">
        <v>1508</v>
      </c>
      <c r="N41" s="9" t="s">
        <v>1417</v>
      </c>
    </row>
    <row r="42" s="1" customFormat="1" spans="1:14">
      <c r="A42" s="9" t="s">
        <v>1411</v>
      </c>
      <c r="B42" s="9" t="s">
        <v>1526</v>
      </c>
      <c r="C42" s="9" t="s">
        <v>821</v>
      </c>
      <c r="D42" s="9" t="s">
        <v>1419</v>
      </c>
      <c r="E42" s="9">
        <v>3132.47</v>
      </c>
      <c r="F42" s="9">
        <v>93.97</v>
      </c>
      <c r="G42" s="9">
        <v>1</v>
      </c>
      <c r="H42" s="9" t="s">
        <v>54</v>
      </c>
      <c r="I42" s="9"/>
      <c r="J42" s="9"/>
      <c r="K42" s="9"/>
      <c r="L42" s="9" t="s">
        <v>1527</v>
      </c>
      <c r="M42" s="9" t="s">
        <v>1528</v>
      </c>
      <c r="N42" s="9" t="s">
        <v>1417</v>
      </c>
    </row>
    <row r="43" s="1" customFormat="1" spans="1:14">
      <c r="A43" s="9" t="s">
        <v>1411</v>
      </c>
      <c r="B43" s="9" t="s">
        <v>1529</v>
      </c>
      <c r="C43" s="9" t="s">
        <v>821</v>
      </c>
      <c r="D43" s="9" t="s">
        <v>1419</v>
      </c>
      <c r="E43" s="9">
        <v>2937.63</v>
      </c>
      <c r="F43" s="9">
        <v>88.13</v>
      </c>
      <c r="G43" s="9">
        <v>1</v>
      </c>
      <c r="H43" s="9" t="s">
        <v>54</v>
      </c>
      <c r="I43" s="9"/>
      <c r="J43" s="9"/>
      <c r="K43" s="9"/>
      <c r="L43" s="9" t="s">
        <v>1530</v>
      </c>
      <c r="M43" s="9" t="s">
        <v>1531</v>
      </c>
      <c r="N43" s="9" t="s">
        <v>1417</v>
      </c>
    </row>
    <row r="44" s="1" customFormat="1" spans="1:14">
      <c r="A44" s="9" t="s">
        <v>1411</v>
      </c>
      <c r="B44" s="9" t="s">
        <v>1532</v>
      </c>
      <c r="C44" s="9" t="s">
        <v>821</v>
      </c>
      <c r="D44" s="9" t="s">
        <v>1419</v>
      </c>
      <c r="E44" s="9">
        <v>3353.54</v>
      </c>
      <c r="F44" s="9">
        <v>100.61</v>
      </c>
      <c r="G44" s="9">
        <v>1</v>
      </c>
      <c r="H44" s="9" t="s">
        <v>54</v>
      </c>
      <c r="I44" s="9"/>
      <c r="J44" s="9"/>
      <c r="K44" s="9"/>
      <c r="L44" s="9" t="s">
        <v>1533</v>
      </c>
      <c r="M44" s="9" t="s">
        <v>1534</v>
      </c>
      <c r="N44" s="9" t="s">
        <v>1417</v>
      </c>
    </row>
    <row r="45" s="1" customFormat="1" spans="1:14">
      <c r="A45" s="9" t="s">
        <v>1411</v>
      </c>
      <c r="B45" s="9" t="s">
        <v>1535</v>
      </c>
      <c r="C45" s="9" t="s">
        <v>821</v>
      </c>
      <c r="D45" s="9" t="s">
        <v>1419</v>
      </c>
      <c r="E45" s="9">
        <v>4535.66</v>
      </c>
      <c r="F45" s="9">
        <v>136.07</v>
      </c>
      <c r="G45" s="9">
        <v>1</v>
      </c>
      <c r="H45" s="9" t="s">
        <v>54</v>
      </c>
      <c r="I45" s="9"/>
      <c r="J45" s="9"/>
      <c r="K45" s="9"/>
      <c r="L45" s="9" t="s">
        <v>1536</v>
      </c>
      <c r="M45" s="9" t="s">
        <v>1537</v>
      </c>
      <c r="N45" s="9" t="s">
        <v>1417</v>
      </c>
    </row>
    <row r="46" s="1" customFormat="1" spans="1:14">
      <c r="A46" s="9" t="s">
        <v>1411</v>
      </c>
      <c r="B46" s="9" t="s">
        <v>1538</v>
      </c>
      <c r="C46" s="9" t="s">
        <v>821</v>
      </c>
      <c r="D46" s="9" t="s">
        <v>1419</v>
      </c>
      <c r="E46" s="9">
        <v>2937.63</v>
      </c>
      <c r="F46" s="9">
        <v>88.13</v>
      </c>
      <c r="G46" s="9">
        <v>1</v>
      </c>
      <c r="H46" s="9" t="s">
        <v>54</v>
      </c>
      <c r="I46" s="9"/>
      <c r="J46" s="9"/>
      <c r="K46" s="9"/>
      <c r="L46" s="9" t="s">
        <v>1539</v>
      </c>
      <c r="M46" s="9" t="s">
        <v>1540</v>
      </c>
      <c r="N46" s="9" t="s">
        <v>1417</v>
      </c>
    </row>
    <row r="47" s="1" customFormat="1" spans="1:14">
      <c r="A47" s="9" t="s">
        <v>1411</v>
      </c>
      <c r="B47" s="9" t="s">
        <v>1541</v>
      </c>
      <c r="C47" s="9" t="s">
        <v>821</v>
      </c>
      <c r="D47" s="9" t="s">
        <v>1419</v>
      </c>
      <c r="E47" s="9">
        <v>3574.04</v>
      </c>
      <c r="F47" s="9">
        <v>107.22</v>
      </c>
      <c r="G47" s="9">
        <v>1</v>
      </c>
      <c r="H47" s="9" t="s">
        <v>54</v>
      </c>
      <c r="I47" s="9"/>
      <c r="J47" s="9"/>
      <c r="K47" s="9"/>
      <c r="L47" s="9" t="s">
        <v>1542</v>
      </c>
      <c r="M47" s="9" t="s">
        <v>1543</v>
      </c>
      <c r="N47" s="9" t="s">
        <v>1417</v>
      </c>
    </row>
    <row r="48" s="1" customFormat="1" spans="1:14">
      <c r="A48" s="9" t="s">
        <v>1411</v>
      </c>
      <c r="B48" s="9" t="s">
        <v>1544</v>
      </c>
      <c r="C48" s="9" t="s">
        <v>1545</v>
      </c>
      <c r="D48" s="9" t="s">
        <v>1419</v>
      </c>
      <c r="E48" s="9">
        <v>3114.44</v>
      </c>
      <c r="F48" s="9">
        <v>93.43</v>
      </c>
      <c r="G48" s="9">
        <v>1</v>
      </c>
      <c r="H48" s="9" t="s">
        <v>54</v>
      </c>
      <c r="I48" s="9"/>
      <c r="J48" s="9"/>
      <c r="K48" s="9"/>
      <c r="L48" s="9" t="s">
        <v>1546</v>
      </c>
      <c r="M48" s="9" t="s">
        <v>1547</v>
      </c>
      <c r="N48" s="9" t="s">
        <v>1417</v>
      </c>
    </row>
    <row r="49" s="1" customFormat="1" spans="1:14">
      <c r="A49" s="9" t="s">
        <v>1411</v>
      </c>
      <c r="B49" s="9" t="s">
        <v>1548</v>
      </c>
      <c r="C49" s="9" t="s">
        <v>92</v>
      </c>
      <c r="D49" s="9" t="s">
        <v>1493</v>
      </c>
      <c r="E49" s="9">
        <v>2043.52</v>
      </c>
      <c r="F49" s="9">
        <v>61.31</v>
      </c>
      <c r="G49" s="9">
        <v>1</v>
      </c>
      <c r="H49" s="9" t="s">
        <v>54</v>
      </c>
      <c r="I49" s="9"/>
      <c r="J49" s="9" t="s">
        <v>92</v>
      </c>
      <c r="K49" s="9"/>
      <c r="L49" s="9" t="s">
        <v>1549</v>
      </c>
      <c r="M49" s="9" t="s">
        <v>1550</v>
      </c>
      <c r="N49" s="9" t="s">
        <v>1417</v>
      </c>
    </row>
    <row r="50" s="1" customFormat="1" spans="1:14">
      <c r="A50" s="9" t="s">
        <v>1411</v>
      </c>
      <c r="B50" s="9" t="s">
        <v>1551</v>
      </c>
      <c r="C50" s="9" t="s">
        <v>672</v>
      </c>
      <c r="D50" s="9" t="s">
        <v>539</v>
      </c>
      <c r="E50" s="9">
        <v>6173.25</v>
      </c>
      <c r="F50" s="9">
        <v>185.2</v>
      </c>
      <c r="G50" s="9">
        <v>1</v>
      </c>
      <c r="H50" s="9" t="s">
        <v>51</v>
      </c>
      <c r="I50" s="9"/>
      <c r="J50" s="9" t="s">
        <v>546</v>
      </c>
      <c r="K50" s="9"/>
      <c r="L50" s="9" t="s">
        <v>1549</v>
      </c>
      <c r="M50" s="9" t="s">
        <v>1550</v>
      </c>
      <c r="N50" s="9" t="s">
        <v>1417</v>
      </c>
    </row>
    <row r="51" s="1" customFormat="1" spans="1:14">
      <c r="A51" s="9" t="s">
        <v>1411</v>
      </c>
      <c r="B51" s="9" t="s">
        <v>1552</v>
      </c>
      <c r="C51" s="9" t="s">
        <v>1322</v>
      </c>
      <c r="D51" s="9" t="s">
        <v>1503</v>
      </c>
      <c r="E51" s="9">
        <v>1306.21</v>
      </c>
      <c r="F51" s="9">
        <v>939.05</v>
      </c>
      <c r="G51" s="9">
        <v>1</v>
      </c>
      <c r="H51" s="9" t="s">
        <v>54</v>
      </c>
      <c r="I51" s="9"/>
      <c r="J51" s="9" t="s">
        <v>1513</v>
      </c>
      <c r="K51" s="9"/>
      <c r="L51" s="9" t="s">
        <v>1549</v>
      </c>
      <c r="M51" s="9" t="s">
        <v>1550</v>
      </c>
      <c r="N51" s="9" t="s">
        <v>1417</v>
      </c>
    </row>
    <row r="52" s="1" customFormat="1" spans="1:14">
      <c r="A52" s="9" t="s">
        <v>1411</v>
      </c>
      <c r="B52" s="9" t="s">
        <v>1553</v>
      </c>
      <c r="C52" s="9" t="s">
        <v>910</v>
      </c>
      <c r="D52" s="9" t="s">
        <v>37</v>
      </c>
      <c r="E52" s="9">
        <v>295.19</v>
      </c>
      <c r="F52" s="9">
        <v>8.86</v>
      </c>
      <c r="G52" s="9">
        <v>1</v>
      </c>
      <c r="H52" s="9" t="s">
        <v>54</v>
      </c>
      <c r="I52" s="9"/>
      <c r="J52" s="9" t="s">
        <v>94</v>
      </c>
      <c r="K52" s="9"/>
      <c r="L52" s="9" t="s">
        <v>1549</v>
      </c>
      <c r="M52" s="9" t="s">
        <v>1550</v>
      </c>
      <c r="N52" s="9" t="s">
        <v>1417</v>
      </c>
    </row>
    <row r="53" s="1" customFormat="1" spans="1:14">
      <c r="A53" s="9" t="s">
        <v>1411</v>
      </c>
      <c r="B53" s="9" t="s">
        <v>1554</v>
      </c>
      <c r="C53" s="9" t="s">
        <v>1555</v>
      </c>
      <c r="D53" s="9" t="s">
        <v>1503</v>
      </c>
      <c r="E53" s="9">
        <v>425.37</v>
      </c>
      <c r="F53" s="9">
        <v>311.93</v>
      </c>
      <c r="G53" s="9">
        <v>1</v>
      </c>
      <c r="H53" s="9" t="s">
        <v>54</v>
      </c>
      <c r="I53" s="9"/>
      <c r="J53" s="9" t="s">
        <v>76</v>
      </c>
      <c r="K53" s="9"/>
      <c r="L53" s="9" t="s">
        <v>1549</v>
      </c>
      <c r="M53" s="9" t="s">
        <v>1550</v>
      </c>
      <c r="N53" s="9" t="s">
        <v>1417</v>
      </c>
    </row>
    <row r="54" s="1" customFormat="1" spans="1:14">
      <c r="A54" s="9" t="s">
        <v>1411</v>
      </c>
      <c r="B54" s="9" t="s">
        <v>1556</v>
      </c>
      <c r="C54" s="9" t="s">
        <v>910</v>
      </c>
      <c r="D54" s="9" t="s">
        <v>1499</v>
      </c>
      <c r="E54" s="9">
        <v>310.79</v>
      </c>
      <c r="F54" s="9">
        <v>38.61</v>
      </c>
      <c r="G54" s="9">
        <v>1</v>
      </c>
      <c r="H54" s="9" t="s">
        <v>54</v>
      </c>
      <c r="I54" s="9"/>
      <c r="J54" s="9" t="s">
        <v>34</v>
      </c>
      <c r="K54" s="9"/>
      <c r="L54" s="9" t="s">
        <v>1549</v>
      </c>
      <c r="M54" s="9" t="s">
        <v>1550</v>
      </c>
      <c r="N54" s="9" t="s">
        <v>1417</v>
      </c>
    </row>
    <row r="55" s="1" customFormat="1" spans="1:14">
      <c r="A55" s="9" t="s">
        <v>1411</v>
      </c>
      <c r="B55" s="9" t="s">
        <v>1557</v>
      </c>
      <c r="C55" s="9" t="s">
        <v>918</v>
      </c>
      <c r="D55" s="9" t="s">
        <v>69</v>
      </c>
      <c r="E55" s="9">
        <v>14854</v>
      </c>
      <c r="F55" s="9">
        <v>355.78</v>
      </c>
      <c r="G55" s="9">
        <v>1</v>
      </c>
      <c r="H55" s="9" t="s">
        <v>88</v>
      </c>
      <c r="I55" s="9"/>
      <c r="J55" s="9" t="s">
        <v>1558</v>
      </c>
      <c r="K55" s="9"/>
      <c r="L55" s="9" t="s">
        <v>1559</v>
      </c>
      <c r="M55" s="9" t="s">
        <v>1560</v>
      </c>
      <c r="N55" s="9" t="s">
        <v>1417</v>
      </c>
    </row>
    <row r="56" s="1" customFormat="1" spans="1:14">
      <c r="A56" s="9" t="s">
        <v>1411</v>
      </c>
      <c r="B56" s="9" t="s">
        <v>1561</v>
      </c>
      <c r="C56" s="9" t="s">
        <v>92</v>
      </c>
      <c r="D56" s="9" t="s">
        <v>1493</v>
      </c>
      <c r="E56" s="9">
        <v>4418.8</v>
      </c>
      <c r="F56" s="9">
        <v>132.56</v>
      </c>
      <c r="G56" s="9">
        <v>1</v>
      </c>
      <c r="H56" s="9" t="s">
        <v>54</v>
      </c>
      <c r="I56" s="9"/>
      <c r="J56" s="9" t="s">
        <v>92</v>
      </c>
      <c r="K56" s="9"/>
      <c r="L56" s="9" t="s">
        <v>1559</v>
      </c>
      <c r="M56" s="9" t="s">
        <v>1560</v>
      </c>
      <c r="N56" s="9" t="s">
        <v>1417</v>
      </c>
    </row>
    <row r="57" s="1" customFormat="1" spans="1:14">
      <c r="A57" s="9" t="s">
        <v>1411</v>
      </c>
      <c r="B57" s="9" t="s">
        <v>1562</v>
      </c>
      <c r="C57" s="9" t="s">
        <v>685</v>
      </c>
      <c r="D57" s="9" t="s">
        <v>539</v>
      </c>
      <c r="E57" s="9">
        <v>6082.33</v>
      </c>
      <c r="F57" s="9">
        <v>182.47</v>
      </c>
      <c r="G57" s="9">
        <v>1</v>
      </c>
      <c r="H57" s="9" t="s">
        <v>51</v>
      </c>
      <c r="I57" s="9"/>
      <c r="J57" s="9" t="s">
        <v>546</v>
      </c>
      <c r="K57" s="9"/>
      <c r="L57" s="9" t="s">
        <v>1559</v>
      </c>
      <c r="M57" s="9" t="s">
        <v>1560</v>
      </c>
      <c r="N57" s="9" t="s">
        <v>1417</v>
      </c>
    </row>
    <row r="58" s="1" customFormat="1" spans="1:14">
      <c r="A58" s="9" t="s">
        <v>1411</v>
      </c>
      <c r="B58" s="9" t="s">
        <v>1563</v>
      </c>
      <c r="C58" s="9" t="s">
        <v>910</v>
      </c>
      <c r="D58" s="9" t="s">
        <v>37</v>
      </c>
      <c r="E58" s="9">
        <v>295.19</v>
      </c>
      <c r="F58" s="9">
        <v>8.86</v>
      </c>
      <c r="G58" s="9">
        <v>1</v>
      </c>
      <c r="H58" s="9" t="s">
        <v>54</v>
      </c>
      <c r="I58" s="9"/>
      <c r="J58" s="9" t="s">
        <v>94</v>
      </c>
      <c r="K58" s="9"/>
      <c r="L58" s="9" t="s">
        <v>1559</v>
      </c>
      <c r="M58" s="9" t="s">
        <v>1560</v>
      </c>
      <c r="N58" s="9" t="s">
        <v>1417</v>
      </c>
    </row>
    <row r="59" s="1" customFormat="1" spans="1:14">
      <c r="A59" s="9" t="s">
        <v>1411</v>
      </c>
      <c r="B59" s="9" t="s">
        <v>1564</v>
      </c>
      <c r="C59" s="9" t="s">
        <v>813</v>
      </c>
      <c r="D59" s="9" t="s">
        <v>37</v>
      </c>
      <c r="E59" s="9">
        <v>1907.45</v>
      </c>
      <c r="F59" s="9">
        <v>622.51</v>
      </c>
      <c r="G59" s="9">
        <v>1</v>
      </c>
      <c r="H59" s="9" t="s">
        <v>54</v>
      </c>
      <c r="I59" s="9"/>
      <c r="J59" s="9" t="s">
        <v>1565</v>
      </c>
      <c r="K59" s="9"/>
      <c r="L59" s="9" t="s">
        <v>1559</v>
      </c>
      <c r="M59" s="9" t="s">
        <v>1560</v>
      </c>
      <c r="N59" s="9" t="s">
        <v>1417</v>
      </c>
    </row>
    <row r="60" s="1" customFormat="1" spans="1:14">
      <c r="A60" s="9" t="s">
        <v>1411</v>
      </c>
      <c r="B60" s="9" t="s">
        <v>1566</v>
      </c>
      <c r="C60" s="9" t="s">
        <v>1567</v>
      </c>
      <c r="D60" s="9" t="s">
        <v>1419</v>
      </c>
      <c r="E60" s="9">
        <v>3194.65</v>
      </c>
      <c r="F60" s="9">
        <v>95.84</v>
      </c>
      <c r="G60" s="9">
        <v>1</v>
      </c>
      <c r="H60" s="9" t="s">
        <v>54</v>
      </c>
      <c r="I60" s="9"/>
      <c r="J60" s="9"/>
      <c r="K60" s="9"/>
      <c r="L60" s="9" t="s">
        <v>1559</v>
      </c>
      <c r="M60" s="9" t="s">
        <v>1560</v>
      </c>
      <c r="N60" s="9" t="s">
        <v>1417</v>
      </c>
    </row>
    <row r="61" s="1" customFormat="1" spans="1:14">
      <c r="A61" s="9" t="s">
        <v>1411</v>
      </c>
      <c r="B61" s="9" t="s">
        <v>1568</v>
      </c>
      <c r="C61" s="9" t="s">
        <v>1555</v>
      </c>
      <c r="D61" s="9" t="s">
        <v>1503</v>
      </c>
      <c r="E61" s="9">
        <v>425.37</v>
      </c>
      <c r="F61" s="9">
        <v>318.01</v>
      </c>
      <c r="G61" s="9">
        <v>1</v>
      </c>
      <c r="H61" s="9" t="s">
        <v>54</v>
      </c>
      <c r="I61" s="9"/>
      <c r="J61" s="9" t="s">
        <v>76</v>
      </c>
      <c r="K61" s="9"/>
      <c r="L61" s="9" t="s">
        <v>1559</v>
      </c>
      <c r="M61" s="9" t="s">
        <v>1560</v>
      </c>
      <c r="N61" s="9" t="s">
        <v>1417</v>
      </c>
    </row>
    <row r="62" s="1" customFormat="1" spans="1:14">
      <c r="A62" s="9" t="s">
        <v>1411</v>
      </c>
      <c r="B62" s="9" t="s">
        <v>1569</v>
      </c>
      <c r="C62" s="9" t="s">
        <v>910</v>
      </c>
      <c r="D62" s="9" t="s">
        <v>1499</v>
      </c>
      <c r="E62" s="9">
        <v>361.48</v>
      </c>
      <c r="F62" s="9">
        <v>142.19</v>
      </c>
      <c r="G62" s="9">
        <v>1</v>
      </c>
      <c r="H62" s="9" t="s">
        <v>54</v>
      </c>
      <c r="I62" s="9"/>
      <c r="J62" s="9" t="s">
        <v>1500</v>
      </c>
      <c r="K62" s="9"/>
      <c r="L62" s="9" t="s">
        <v>1559</v>
      </c>
      <c r="M62" s="9" t="s">
        <v>1560</v>
      </c>
      <c r="N62" s="9" t="s">
        <v>1417</v>
      </c>
    </row>
    <row r="63" s="1" customFormat="1" spans="1:14">
      <c r="A63" s="9" t="s">
        <v>1411</v>
      </c>
      <c r="B63" s="9" t="s">
        <v>1570</v>
      </c>
      <c r="C63" s="9" t="s">
        <v>888</v>
      </c>
      <c r="D63" s="9" t="s">
        <v>1520</v>
      </c>
      <c r="E63" s="9">
        <v>533.11</v>
      </c>
      <c r="F63" s="9">
        <v>287.31</v>
      </c>
      <c r="G63" s="9">
        <v>1</v>
      </c>
      <c r="H63" s="9" t="s">
        <v>54</v>
      </c>
      <c r="I63" s="9"/>
      <c r="J63" s="9" t="s">
        <v>1571</v>
      </c>
      <c r="K63" s="9"/>
      <c r="L63" s="9" t="s">
        <v>1559</v>
      </c>
      <c r="M63" s="9" t="s">
        <v>1560</v>
      </c>
      <c r="N63" s="9" t="s">
        <v>1417</v>
      </c>
    </row>
    <row r="64" s="1" customFormat="1" spans="1:14">
      <c r="A64" s="9" t="s">
        <v>1411</v>
      </c>
      <c r="B64" s="9" t="s">
        <v>1572</v>
      </c>
      <c r="C64" s="9" t="s">
        <v>1322</v>
      </c>
      <c r="D64" s="9" t="s">
        <v>69</v>
      </c>
      <c r="E64" s="9">
        <v>44.75</v>
      </c>
      <c r="F64" s="9">
        <v>41.5</v>
      </c>
      <c r="G64" s="9">
        <v>1</v>
      </c>
      <c r="H64" s="9" t="s">
        <v>88</v>
      </c>
      <c r="I64" s="9"/>
      <c r="J64" s="9" t="s">
        <v>1573</v>
      </c>
      <c r="K64" s="9"/>
      <c r="L64" s="9" t="s">
        <v>1574</v>
      </c>
      <c r="M64" s="9" t="s">
        <v>1575</v>
      </c>
      <c r="N64" s="9" t="s">
        <v>1417</v>
      </c>
    </row>
    <row r="65" s="1" customFormat="1" spans="1:14">
      <c r="A65" s="9" t="s">
        <v>1411</v>
      </c>
      <c r="B65" s="9" t="s">
        <v>1576</v>
      </c>
      <c r="C65" s="9" t="s">
        <v>1322</v>
      </c>
      <c r="D65" s="9" t="s">
        <v>69</v>
      </c>
      <c r="E65" s="9">
        <v>339.19</v>
      </c>
      <c r="F65" s="9">
        <v>283.1</v>
      </c>
      <c r="G65" s="9">
        <v>1</v>
      </c>
      <c r="H65" s="9" t="s">
        <v>88</v>
      </c>
      <c r="I65" s="9"/>
      <c r="J65" s="9" t="s">
        <v>1577</v>
      </c>
      <c r="K65" s="9"/>
      <c r="L65" s="9" t="s">
        <v>1574</v>
      </c>
      <c r="M65" s="9" t="s">
        <v>1575</v>
      </c>
      <c r="N65" s="9" t="s">
        <v>1417</v>
      </c>
    </row>
    <row r="66" s="1" customFormat="1" spans="1:14">
      <c r="A66" s="9" t="s">
        <v>1411</v>
      </c>
      <c r="B66" s="9" t="s">
        <v>1578</v>
      </c>
      <c r="C66" s="9" t="s">
        <v>92</v>
      </c>
      <c r="D66" s="9" t="s">
        <v>1493</v>
      </c>
      <c r="E66" s="9">
        <v>4233.25</v>
      </c>
      <c r="F66" s="9">
        <v>127</v>
      </c>
      <c r="G66" s="9">
        <v>1</v>
      </c>
      <c r="H66" s="9" t="s">
        <v>54</v>
      </c>
      <c r="I66" s="9"/>
      <c r="J66" s="9" t="s">
        <v>92</v>
      </c>
      <c r="K66" s="9"/>
      <c r="L66" s="9" t="s">
        <v>1574</v>
      </c>
      <c r="M66" s="9" t="s">
        <v>1575</v>
      </c>
      <c r="N66" s="9" t="s">
        <v>1417</v>
      </c>
    </row>
    <row r="67" s="1" customFormat="1" spans="1:14">
      <c r="A67" s="9" t="s">
        <v>1411</v>
      </c>
      <c r="B67" s="9" t="s">
        <v>1579</v>
      </c>
      <c r="C67" s="9" t="s">
        <v>685</v>
      </c>
      <c r="D67" s="9" t="s">
        <v>539</v>
      </c>
      <c r="E67" s="9">
        <v>8465.67</v>
      </c>
      <c r="F67" s="9">
        <v>253.97</v>
      </c>
      <c r="G67" s="9">
        <v>1</v>
      </c>
      <c r="H67" s="9" t="s">
        <v>51</v>
      </c>
      <c r="I67" s="9"/>
      <c r="J67" s="9" t="s">
        <v>546</v>
      </c>
      <c r="K67" s="9"/>
      <c r="L67" s="9" t="s">
        <v>1574</v>
      </c>
      <c r="M67" s="9" t="s">
        <v>1575</v>
      </c>
      <c r="N67" s="9" t="s">
        <v>1417</v>
      </c>
    </row>
    <row r="68" s="1" customFormat="1" spans="1:14">
      <c r="A68" s="9" t="s">
        <v>1411</v>
      </c>
      <c r="B68" s="9" t="s">
        <v>1580</v>
      </c>
      <c r="C68" s="9" t="s">
        <v>910</v>
      </c>
      <c r="D68" s="9" t="s">
        <v>37</v>
      </c>
      <c r="E68" s="9">
        <v>288</v>
      </c>
      <c r="F68" s="9">
        <v>8.64</v>
      </c>
      <c r="G68" s="9">
        <v>1</v>
      </c>
      <c r="H68" s="9" t="s">
        <v>54</v>
      </c>
      <c r="I68" s="9"/>
      <c r="J68" s="9" t="s">
        <v>94</v>
      </c>
      <c r="K68" s="9"/>
      <c r="L68" s="9" t="s">
        <v>1574</v>
      </c>
      <c r="M68" s="9" t="s">
        <v>1575</v>
      </c>
      <c r="N68" s="9" t="s">
        <v>1417</v>
      </c>
    </row>
    <row r="69" s="1" customFormat="1" spans="1:14">
      <c r="A69" s="9" t="s">
        <v>1411</v>
      </c>
      <c r="B69" s="9" t="s">
        <v>1581</v>
      </c>
      <c r="C69" s="9" t="s">
        <v>821</v>
      </c>
      <c r="D69" s="9" t="s">
        <v>1419</v>
      </c>
      <c r="E69" s="9">
        <v>2679.9</v>
      </c>
      <c r="F69" s="9">
        <v>80.4</v>
      </c>
      <c r="G69" s="9">
        <v>1</v>
      </c>
      <c r="H69" s="9" t="s">
        <v>54</v>
      </c>
      <c r="I69" s="9"/>
      <c r="J69" s="9"/>
      <c r="K69" s="9"/>
      <c r="L69" s="9" t="s">
        <v>1574</v>
      </c>
      <c r="M69" s="9" t="s">
        <v>1575</v>
      </c>
      <c r="N69" s="9" t="s">
        <v>1417</v>
      </c>
    </row>
    <row r="70" s="1" customFormat="1" spans="1:14">
      <c r="A70" s="9" t="s">
        <v>1411</v>
      </c>
      <c r="B70" s="9" t="s">
        <v>1582</v>
      </c>
      <c r="C70" s="9" t="s">
        <v>910</v>
      </c>
      <c r="D70" s="9" t="s">
        <v>1499</v>
      </c>
      <c r="E70" s="9">
        <v>321.56</v>
      </c>
      <c r="F70" s="9">
        <v>9.65</v>
      </c>
      <c r="G70" s="9">
        <v>1</v>
      </c>
      <c r="H70" s="9" t="s">
        <v>54</v>
      </c>
      <c r="I70" s="9"/>
      <c r="J70" s="9" t="s">
        <v>1583</v>
      </c>
      <c r="K70" s="9"/>
      <c r="L70" s="9" t="s">
        <v>1574</v>
      </c>
      <c r="M70" s="9" t="s">
        <v>1575</v>
      </c>
      <c r="N70" s="9" t="s">
        <v>1417</v>
      </c>
    </row>
    <row r="71" s="1" customFormat="1" spans="1:14">
      <c r="A71" s="9" t="s">
        <v>1411</v>
      </c>
      <c r="B71" s="9" t="s">
        <v>1584</v>
      </c>
      <c r="C71" s="9" t="s">
        <v>813</v>
      </c>
      <c r="D71" s="9" t="s">
        <v>1493</v>
      </c>
      <c r="E71" s="9">
        <v>440.28</v>
      </c>
      <c r="F71" s="9">
        <v>13.21</v>
      </c>
      <c r="G71" s="9">
        <v>1</v>
      </c>
      <c r="H71" s="9" t="s">
        <v>54</v>
      </c>
      <c r="I71" s="9"/>
      <c r="J71" s="9" t="s">
        <v>30</v>
      </c>
      <c r="K71" s="9"/>
      <c r="L71" s="9" t="s">
        <v>1574</v>
      </c>
      <c r="M71" s="9" t="s">
        <v>1575</v>
      </c>
      <c r="N71" s="9" t="s">
        <v>1417</v>
      </c>
    </row>
    <row r="72" s="1" customFormat="1" spans="1:14">
      <c r="A72" s="9" t="s">
        <v>1411</v>
      </c>
      <c r="B72" s="9" t="s">
        <v>1585</v>
      </c>
      <c r="C72" s="9" t="s">
        <v>888</v>
      </c>
      <c r="D72" s="9" t="s">
        <v>1520</v>
      </c>
      <c r="E72" s="9">
        <v>379.13</v>
      </c>
      <c r="F72" s="9">
        <v>155.42</v>
      </c>
      <c r="G72" s="9">
        <v>1</v>
      </c>
      <c r="H72" s="9" t="s">
        <v>54</v>
      </c>
      <c r="I72" s="9"/>
      <c r="J72" s="9" t="s">
        <v>98</v>
      </c>
      <c r="K72" s="9"/>
      <c r="L72" s="9" t="s">
        <v>1574</v>
      </c>
      <c r="M72" s="9" t="s">
        <v>1575</v>
      </c>
      <c r="N72" s="9" t="s">
        <v>1417</v>
      </c>
    </row>
    <row r="73" s="1" customFormat="1" spans="1:14">
      <c r="A73" s="9" t="s">
        <v>1411</v>
      </c>
      <c r="B73" s="9" t="s">
        <v>1586</v>
      </c>
      <c r="C73" s="9" t="s">
        <v>888</v>
      </c>
      <c r="D73" s="9" t="s">
        <v>1520</v>
      </c>
      <c r="E73" s="9">
        <v>37.63</v>
      </c>
      <c r="F73" s="9">
        <v>22.17</v>
      </c>
      <c r="G73" s="9">
        <v>1</v>
      </c>
      <c r="H73" s="9" t="s">
        <v>54</v>
      </c>
      <c r="I73" s="9"/>
      <c r="J73" s="9" t="s">
        <v>1587</v>
      </c>
      <c r="K73" s="9"/>
      <c r="L73" s="9" t="s">
        <v>1574</v>
      </c>
      <c r="M73" s="9" t="s">
        <v>1575</v>
      </c>
      <c r="N73" s="9" t="s">
        <v>1417</v>
      </c>
    </row>
    <row r="74" s="1" customFormat="1" spans="1:14">
      <c r="A74" s="9" t="s">
        <v>1411</v>
      </c>
      <c r="B74" s="9" t="s">
        <v>1588</v>
      </c>
      <c r="C74" s="9" t="s">
        <v>813</v>
      </c>
      <c r="D74" s="9" t="s">
        <v>1493</v>
      </c>
      <c r="E74" s="9">
        <v>1816.63</v>
      </c>
      <c r="F74" s="9">
        <v>568.47</v>
      </c>
      <c r="G74" s="9">
        <v>1</v>
      </c>
      <c r="H74" s="9" t="s">
        <v>54</v>
      </c>
      <c r="I74" s="9"/>
      <c r="J74" s="9" t="s">
        <v>1589</v>
      </c>
      <c r="K74" s="9"/>
      <c r="L74" s="9" t="s">
        <v>1574</v>
      </c>
      <c r="M74" s="9" t="s">
        <v>1575</v>
      </c>
      <c r="N74" s="9" t="s">
        <v>1417</v>
      </c>
    </row>
    <row r="75" s="1" customFormat="1" spans="1:14">
      <c r="A75" s="9" t="s">
        <v>1411</v>
      </c>
      <c r="B75" s="9" t="s">
        <v>1590</v>
      </c>
      <c r="C75" s="9" t="s">
        <v>920</v>
      </c>
      <c r="D75" s="9" t="s">
        <v>69</v>
      </c>
      <c r="E75" s="9">
        <v>12186.66</v>
      </c>
      <c r="F75" s="9">
        <v>1055.13</v>
      </c>
      <c r="G75" s="9">
        <v>1</v>
      </c>
      <c r="H75" s="9" t="s">
        <v>88</v>
      </c>
      <c r="I75" s="9"/>
      <c r="J75" s="9" t="s">
        <v>1591</v>
      </c>
      <c r="K75" s="9"/>
      <c r="L75" s="9" t="s">
        <v>1592</v>
      </c>
      <c r="M75" s="9" t="s">
        <v>1593</v>
      </c>
      <c r="N75" s="9" t="s">
        <v>1417</v>
      </c>
    </row>
    <row r="76" s="1" customFormat="1" spans="1:14">
      <c r="A76" s="9" t="s">
        <v>1411</v>
      </c>
      <c r="B76" s="9" t="s">
        <v>1594</v>
      </c>
      <c r="C76" s="9" t="s">
        <v>92</v>
      </c>
      <c r="D76" s="9" t="s">
        <v>1493</v>
      </c>
      <c r="E76" s="9">
        <v>2370.69</v>
      </c>
      <c r="F76" s="9">
        <v>71.12</v>
      </c>
      <c r="G76" s="9">
        <v>1</v>
      </c>
      <c r="H76" s="9" t="s">
        <v>54</v>
      </c>
      <c r="I76" s="9"/>
      <c r="J76" s="9" t="s">
        <v>92</v>
      </c>
      <c r="K76" s="9"/>
      <c r="L76" s="9" t="s">
        <v>1592</v>
      </c>
      <c r="M76" s="9" t="s">
        <v>1593</v>
      </c>
      <c r="N76" s="9" t="s">
        <v>1417</v>
      </c>
    </row>
    <row r="77" s="1" customFormat="1" spans="1:14">
      <c r="A77" s="9" t="s">
        <v>1411</v>
      </c>
      <c r="B77" s="9" t="s">
        <v>1595</v>
      </c>
      <c r="C77" s="9" t="s">
        <v>672</v>
      </c>
      <c r="D77" s="9" t="s">
        <v>539</v>
      </c>
      <c r="E77" s="9">
        <v>6012.58</v>
      </c>
      <c r="F77" s="9">
        <v>180.38</v>
      </c>
      <c r="G77" s="9">
        <v>1</v>
      </c>
      <c r="H77" s="9" t="s">
        <v>51</v>
      </c>
      <c r="I77" s="9"/>
      <c r="J77" s="9" t="s">
        <v>546</v>
      </c>
      <c r="K77" s="9"/>
      <c r="L77" s="9" t="s">
        <v>1592</v>
      </c>
      <c r="M77" s="9" t="s">
        <v>1593</v>
      </c>
      <c r="N77" s="9" t="s">
        <v>1417</v>
      </c>
    </row>
    <row r="78" s="1" customFormat="1" spans="1:14">
      <c r="A78" s="9" t="s">
        <v>1411</v>
      </c>
      <c r="B78" s="9" t="s">
        <v>1596</v>
      </c>
      <c r="C78" s="9" t="s">
        <v>99</v>
      </c>
      <c r="D78" s="9" t="s">
        <v>1493</v>
      </c>
      <c r="E78" s="9">
        <v>5394.94</v>
      </c>
      <c r="F78" s="9">
        <v>161.85</v>
      </c>
      <c r="G78" s="9">
        <v>1</v>
      </c>
      <c r="H78" s="9" t="s">
        <v>51</v>
      </c>
      <c r="I78" s="9"/>
      <c r="J78" s="9" t="s">
        <v>1597</v>
      </c>
      <c r="K78" s="9"/>
      <c r="L78" s="9" t="s">
        <v>1592</v>
      </c>
      <c r="M78" s="9" t="s">
        <v>1593</v>
      </c>
      <c r="N78" s="9" t="s">
        <v>1417</v>
      </c>
    </row>
    <row r="79" s="1" customFormat="1" spans="1:14">
      <c r="A79" s="9" t="s">
        <v>1411</v>
      </c>
      <c r="B79" s="9" t="s">
        <v>1598</v>
      </c>
      <c r="C79" s="9" t="s">
        <v>910</v>
      </c>
      <c r="D79" s="9" t="s">
        <v>37</v>
      </c>
      <c r="E79" s="9">
        <v>288</v>
      </c>
      <c r="F79" s="9">
        <v>8.64</v>
      </c>
      <c r="G79" s="9">
        <v>1</v>
      </c>
      <c r="H79" s="9" t="s">
        <v>54</v>
      </c>
      <c r="I79" s="9"/>
      <c r="J79" s="9" t="s">
        <v>94</v>
      </c>
      <c r="K79" s="9"/>
      <c r="L79" s="9" t="s">
        <v>1592</v>
      </c>
      <c r="M79" s="9" t="s">
        <v>1593</v>
      </c>
      <c r="N79" s="9" t="s">
        <v>1417</v>
      </c>
    </row>
    <row r="80" s="1" customFormat="1" spans="1:14">
      <c r="A80" s="9" t="s">
        <v>1411</v>
      </c>
      <c r="B80" s="9" t="s">
        <v>1599</v>
      </c>
      <c r="C80" s="9" t="s">
        <v>821</v>
      </c>
      <c r="D80" s="9" t="s">
        <v>1419</v>
      </c>
      <c r="E80" s="9">
        <v>2593.99</v>
      </c>
      <c r="F80" s="9">
        <v>77.82</v>
      </c>
      <c r="G80" s="9">
        <v>1</v>
      </c>
      <c r="H80" s="9" t="s">
        <v>54</v>
      </c>
      <c r="I80" s="9"/>
      <c r="J80" s="9"/>
      <c r="K80" s="9"/>
      <c r="L80" s="9" t="s">
        <v>1592</v>
      </c>
      <c r="M80" s="9" t="s">
        <v>1593</v>
      </c>
      <c r="N80" s="9" t="s">
        <v>1417</v>
      </c>
    </row>
    <row r="81" s="1" customFormat="1" spans="1:14">
      <c r="A81" s="9" t="s">
        <v>1411</v>
      </c>
      <c r="B81" s="9" t="s">
        <v>1600</v>
      </c>
      <c r="C81" s="9" t="s">
        <v>813</v>
      </c>
      <c r="D81" s="9" t="s">
        <v>1493</v>
      </c>
      <c r="E81" s="9">
        <v>628.97</v>
      </c>
      <c r="F81" s="9">
        <v>18.87</v>
      </c>
      <c r="G81" s="9">
        <v>1</v>
      </c>
      <c r="H81" s="9" t="s">
        <v>54</v>
      </c>
      <c r="I81" s="9"/>
      <c r="J81" s="9" t="s">
        <v>1601</v>
      </c>
      <c r="K81" s="9"/>
      <c r="L81" s="9" t="s">
        <v>1592</v>
      </c>
      <c r="M81" s="9" t="s">
        <v>1593</v>
      </c>
      <c r="N81" s="9" t="s">
        <v>1417</v>
      </c>
    </row>
    <row r="82" s="1" customFormat="1" spans="1:14">
      <c r="A82" s="9" t="s">
        <v>1411</v>
      </c>
      <c r="B82" s="9" t="s">
        <v>1602</v>
      </c>
      <c r="C82" s="9" t="s">
        <v>910</v>
      </c>
      <c r="D82" s="9" t="s">
        <v>1499</v>
      </c>
      <c r="E82" s="9">
        <v>321.56</v>
      </c>
      <c r="F82" s="9">
        <v>9.65</v>
      </c>
      <c r="G82" s="9">
        <v>1</v>
      </c>
      <c r="H82" s="9" t="s">
        <v>54</v>
      </c>
      <c r="I82" s="9"/>
      <c r="J82" s="9" t="s">
        <v>1583</v>
      </c>
      <c r="K82" s="9"/>
      <c r="L82" s="9" t="s">
        <v>1592</v>
      </c>
      <c r="M82" s="9" t="s">
        <v>1593</v>
      </c>
      <c r="N82" s="9" t="s">
        <v>1417</v>
      </c>
    </row>
    <row r="83" s="1" customFormat="1" spans="1:14">
      <c r="A83" s="9" t="s">
        <v>1411</v>
      </c>
      <c r="B83" s="9" t="s">
        <v>1603</v>
      </c>
      <c r="C83" s="9" t="s">
        <v>888</v>
      </c>
      <c r="D83" s="9" t="s">
        <v>1520</v>
      </c>
      <c r="E83" s="9">
        <v>381.86</v>
      </c>
      <c r="F83" s="9">
        <v>190.39</v>
      </c>
      <c r="G83" s="9">
        <v>1</v>
      </c>
      <c r="H83" s="9" t="s">
        <v>54</v>
      </c>
      <c r="I83" s="9"/>
      <c r="J83" s="9" t="s">
        <v>1604</v>
      </c>
      <c r="K83" s="9"/>
      <c r="L83" s="9" t="s">
        <v>1592</v>
      </c>
      <c r="M83" s="9" t="s">
        <v>1593</v>
      </c>
      <c r="N83" s="9" t="s">
        <v>1417</v>
      </c>
    </row>
    <row r="84" s="1" customFormat="1" spans="1:14">
      <c r="A84" s="9" t="s">
        <v>1411</v>
      </c>
      <c r="B84" s="9" t="s">
        <v>1605</v>
      </c>
      <c r="C84" s="9" t="s">
        <v>1120</v>
      </c>
      <c r="D84" s="9" t="s">
        <v>69</v>
      </c>
      <c r="E84" s="9">
        <v>1564.51</v>
      </c>
      <c r="F84" s="9">
        <v>1421.07</v>
      </c>
      <c r="G84" s="9">
        <v>1</v>
      </c>
      <c r="H84" s="9" t="s">
        <v>88</v>
      </c>
      <c r="I84" s="9"/>
      <c r="J84" s="9" t="s">
        <v>1606</v>
      </c>
      <c r="K84" s="9"/>
      <c r="L84" s="9" t="s">
        <v>1607</v>
      </c>
      <c r="M84" s="9" t="s">
        <v>1608</v>
      </c>
      <c r="N84" s="9" t="s">
        <v>1417</v>
      </c>
    </row>
    <row r="85" s="1" customFormat="1" spans="1:14">
      <c r="A85" s="9" t="s">
        <v>1411</v>
      </c>
      <c r="B85" s="9" t="s">
        <v>1609</v>
      </c>
      <c r="C85" s="9" t="s">
        <v>1610</v>
      </c>
      <c r="D85" s="9" t="s">
        <v>69</v>
      </c>
      <c r="E85" s="9">
        <v>21378.53</v>
      </c>
      <c r="F85" s="9">
        <v>20643.89</v>
      </c>
      <c r="G85" s="9">
        <v>1</v>
      </c>
      <c r="H85" s="9" t="s">
        <v>88</v>
      </c>
      <c r="I85" s="9"/>
      <c r="J85" s="9" t="s">
        <v>1611</v>
      </c>
      <c r="K85" s="9"/>
      <c r="L85" s="9" t="s">
        <v>1607</v>
      </c>
      <c r="M85" s="9" t="s">
        <v>1608</v>
      </c>
      <c r="N85" s="9" t="s">
        <v>1417</v>
      </c>
    </row>
    <row r="86" s="1" customFormat="1" spans="1:14">
      <c r="A86" s="9" t="s">
        <v>1411</v>
      </c>
      <c r="B86" s="9" t="s">
        <v>1612</v>
      </c>
      <c r="C86" s="9" t="s">
        <v>918</v>
      </c>
      <c r="D86" s="9" t="s">
        <v>69</v>
      </c>
      <c r="E86" s="9">
        <v>12403.64</v>
      </c>
      <c r="F86" s="9">
        <v>7437.96</v>
      </c>
      <c r="G86" s="9">
        <v>1</v>
      </c>
      <c r="H86" s="9" t="s">
        <v>88</v>
      </c>
      <c r="I86" s="9"/>
      <c r="J86" s="9" t="s">
        <v>1613</v>
      </c>
      <c r="K86" s="9"/>
      <c r="L86" s="9" t="s">
        <v>1607</v>
      </c>
      <c r="M86" s="9" t="s">
        <v>1608</v>
      </c>
      <c r="N86" s="9" t="s">
        <v>1417</v>
      </c>
    </row>
    <row r="87" s="1" customFormat="1" spans="1:14">
      <c r="A87" s="9" t="s">
        <v>1411</v>
      </c>
      <c r="B87" s="9" t="s">
        <v>1614</v>
      </c>
      <c r="C87" s="9" t="s">
        <v>1322</v>
      </c>
      <c r="D87" s="9" t="s">
        <v>69</v>
      </c>
      <c r="E87" s="9">
        <v>975.91</v>
      </c>
      <c r="F87" s="9">
        <v>811.72</v>
      </c>
      <c r="G87" s="9">
        <v>1</v>
      </c>
      <c r="H87" s="9" t="s">
        <v>88</v>
      </c>
      <c r="I87" s="9"/>
      <c r="J87" s="9" t="s">
        <v>1615</v>
      </c>
      <c r="K87" s="9"/>
      <c r="L87" s="9" t="s">
        <v>1616</v>
      </c>
      <c r="M87" s="9" t="s">
        <v>1617</v>
      </c>
      <c r="N87" s="9" t="s">
        <v>1417</v>
      </c>
    </row>
    <row r="88" s="1" customFormat="1" spans="1:14">
      <c r="A88" s="9" t="s">
        <v>1411</v>
      </c>
      <c r="B88" s="9" t="s">
        <v>1618</v>
      </c>
      <c r="C88" s="9" t="s">
        <v>92</v>
      </c>
      <c r="D88" s="9" t="s">
        <v>1493</v>
      </c>
      <c r="E88" s="9">
        <v>86.4</v>
      </c>
      <c r="F88" s="9">
        <v>2.59</v>
      </c>
      <c r="G88" s="9">
        <v>1</v>
      </c>
      <c r="H88" s="9" t="s">
        <v>54</v>
      </c>
      <c r="I88" s="9"/>
      <c r="J88" s="9" t="s">
        <v>92</v>
      </c>
      <c r="K88" s="9"/>
      <c r="L88" s="9" t="s">
        <v>1616</v>
      </c>
      <c r="M88" s="9" t="s">
        <v>1617</v>
      </c>
      <c r="N88" s="9" t="s">
        <v>1417</v>
      </c>
    </row>
    <row r="89" s="1" customFormat="1" spans="1:14">
      <c r="A89" s="9" t="s">
        <v>1411</v>
      </c>
      <c r="B89" s="9" t="s">
        <v>1619</v>
      </c>
      <c r="C89" s="9" t="s">
        <v>685</v>
      </c>
      <c r="D89" s="9" t="s">
        <v>539</v>
      </c>
      <c r="E89" s="9">
        <v>11660</v>
      </c>
      <c r="F89" s="9">
        <v>349.8</v>
      </c>
      <c r="G89" s="9">
        <v>1</v>
      </c>
      <c r="H89" s="9" t="s">
        <v>51</v>
      </c>
      <c r="I89" s="9"/>
      <c r="J89" s="9" t="s">
        <v>546</v>
      </c>
      <c r="K89" s="9"/>
      <c r="L89" s="9" t="s">
        <v>1616</v>
      </c>
      <c r="M89" s="9" t="s">
        <v>1617</v>
      </c>
      <c r="N89" s="9" t="s">
        <v>1417</v>
      </c>
    </row>
    <row r="90" s="1" customFormat="1" spans="1:14">
      <c r="A90" s="9" t="s">
        <v>1411</v>
      </c>
      <c r="B90" s="9" t="s">
        <v>1620</v>
      </c>
      <c r="C90" s="9" t="s">
        <v>685</v>
      </c>
      <c r="D90" s="9" t="s">
        <v>539</v>
      </c>
      <c r="E90" s="9">
        <v>4895.48</v>
      </c>
      <c r="F90" s="9">
        <v>146.86</v>
      </c>
      <c r="G90" s="9">
        <v>1</v>
      </c>
      <c r="H90" s="9" t="s">
        <v>51</v>
      </c>
      <c r="I90" s="9"/>
      <c r="J90" s="9" t="s">
        <v>546</v>
      </c>
      <c r="K90" s="9"/>
      <c r="L90" s="9" t="s">
        <v>1616</v>
      </c>
      <c r="M90" s="9" t="s">
        <v>1617</v>
      </c>
      <c r="N90" s="9" t="s">
        <v>1417</v>
      </c>
    </row>
    <row r="91" s="1" customFormat="1" spans="1:14">
      <c r="A91" s="9" t="s">
        <v>1411</v>
      </c>
      <c r="B91" s="9" t="s">
        <v>1621</v>
      </c>
      <c r="C91" s="9" t="s">
        <v>1322</v>
      </c>
      <c r="D91" s="9" t="s">
        <v>1503</v>
      </c>
      <c r="E91" s="9">
        <v>1471.16</v>
      </c>
      <c r="F91" s="9">
        <v>1057.04</v>
      </c>
      <c r="G91" s="9">
        <v>1</v>
      </c>
      <c r="H91" s="9" t="s">
        <v>54</v>
      </c>
      <c r="I91" s="9"/>
      <c r="J91" s="9" t="s">
        <v>1622</v>
      </c>
      <c r="K91" s="9"/>
      <c r="L91" s="9" t="s">
        <v>1616</v>
      </c>
      <c r="M91" s="9" t="s">
        <v>1617</v>
      </c>
      <c r="N91" s="9" t="s">
        <v>1417</v>
      </c>
    </row>
    <row r="92" s="1" customFormat="1" spans="1:14">
      <c r="A92" s="9" t="s">
        <v>1411</v>
      </c>
      <c r="B92" s="9" t="s">
        <v>1623</v>
      </c>
      <c r="C92" s="9" t="s">
        <v>910</v>
      </c>
      <c r="D92" s="9" t="s">
        <v>1499</v>
      </c>
      <c r="E92" s="9">
        <v>361.48</v>
      </c>
      <c r="F92" s="9">
        <v>44.93</v>
      </c>
      <c r="G92" s="9">
        <v>1</v>
      </c>
      <c r="H92" s="9" t="s">
        <v>54</v>
      </c>
      <c r="I92" s="9"/>
      <c r="J92" s="9" t="s">
        <v>1583</v>
      </c>
      <c r="K92" s="9"/>
      <c r="L92" s="9" t="s">
        <v>1616</v>
      </c>
      <c r="M92" s="9" t="s">
        <v>1617</v>
      </c>
      <c r="N92" s="9" t="s">
        <v>1417</v>
      </c>
    </row>
    <row r="93" s="1" customFormat="1" spans="1:14">
      <c r="A93" s="9" t="s">
        <v>1411</v>
      </c>
      <c r="B93" s="9" t="s">
        <v>1624</v>
      </c>
      <c r="C93" s="9" t="s">
        <v>888</v>
      </c>
      <c r="D93" s="9" t="s">
        <v>1520</v>
      </c>
      <c r="E93" s="9">
        <v>41.78</v>
      </c>
      <c r="F93" s="9">
        <v>26.83</v>
      </c>
      <c r="G93" s="9">
        <v>1</v>
      </c>
      <c r="H93" s="9" t="s">
        <v>54</v>
      </c>
      <c r="I93" s="9"/>
      <c r="J93" s="9" t="s">
        <v>1625</v>
      </c>
      <c r="K93" s="9"/>
      <c r="L93" s="9" t="s">
        <v>1616</v>
      </c>
      <c r="M93" s="9" t="s">
        <v>1617</v>
      </c>
      <c r="N93" s="9" t="s">
        <v>1417</v>
      </c>
    </row>
    <row r="94" s="1" customFormat="1" spans="1:14">
      <c r="A94" s="9" t="s">
        <v>1411</v>
      </c>
      <c r="B94" s="9" t="s">
        <v>1626</v>
      </c>
      <c r="C94" s="9" t="s">
        <v>920</v>
      </c>
      <c r="D94" s="9" t="s">
        <v>69</v>
      </c>
      <c r="E94" s="9">
        <v>16312.9</v>
      </c>
      <c r="F94" s="9">
        <v>1412.44</v>
      </c>
      <c r="G94" s="9">
        <v>1</v>
      </c>
      <c r="H94" s="9" t="s">
        <v>88</v>
      </c>
      <c r="I94" s="9"/>
      <c r="J94" s="9" t="s">
        <v>1627</v>
      </c>
      <c r="K94" s="9"/>
      <c r="L94" s="9" t="s">
        <v>1628</v>
      </c>
      <c r="M94" s="9" t="s">
        <v>1629</v>
      </c>
      <c r="N94" s="9" t="s">
        <v>1417</v>
      </c>
    </row>
    <row r="95" s="1" customFormat="1" spans="1:14">
      <c r="A95" s="9" t="s">
        <v>1411</v>
      </c>
      <c r="B95" s="9" t="s">
        <v>1630</v>
      </c>
      <c r="C95" s="9" t="s">
        <v>92</v>
      </c>
      <c r="D95" s="9" t="s">
        <v>1493</v>
      </c>
      <c r="E95" s="9">
        <v>2299.82</v>
      </c>
      <c r="F95" s="9">
        <v>68.99</v>
      </c>
      <c r="G95" s="9">
        <v>1</v>
      </c>
      <c r="H95" s="9" t="s">
        <v>54</v>
      </c>
      <c r="I95" s="9"/>
      <c r="J95" s="9" t="s">
        <v>92</v>
      </c>
      <c r="K95" s="9"/>
      <c r="L95" s="9" t="s">
        <v>1628</v>
      </c>
      <c r="M95" s="9" t="s">
        <v>1629</v>
      </c>
      <c r="N95" s="9" t="s">
        <v>1417</v>
      </c>
    </row>
    <row r="96" s="1" customFormat="1" spans="1:14">
      <c r="A96" s="9" t="s">
        <v>1411</v>
      </c>
      <c r="B96" s="9" t="s">
        <v>1631</v>
      </c>
      <c r="C96" s="9" t="s">
        <v>672</v>
      </c>
      <c r="D96" s="9" t="s">
        <v>539</v>
      </c>
      <c r="E96" s="9">
        <v>5954.08</v>
      </c>
      <c r="F96" s="9">
        <v>178.62</v>
      </c>
      <c r="G96" s="9">
        <v>1</v>
      </c>
      <c r="H96" s="9" t="s">
        <v>51</v>
      </c>
      <c r="I96" s="9"/>
      <c r="J96" s="9" t="s">
        <v>546</v>
      </c>
      <c r="K96" s="9"/>
      <c r="L96" s="9" t="s">
        <v>1628</v>
      </c>
      <c r="M96" s="9" t="s">
        <v>1629</v>
      </c>
      <c r="N96" s="9" t="s">
        <v>1417</v>
      </c>
    </row>
    <row r="97" s="1" customFormat="1" spans="1:14">
      <c r="A97" s="9" t="s">
        <v>1411</v>
      </c>
      <c r="B97" s="9" t="s">
        <v>1632</v>
      </c>
      <c r="C97" s="9" t="s">
        <v>910</v>
      </c>
      <c r="D97" s="9" t="s">
        <v>37</v>
      </c>
      <c r="E97" s="9">
        <v>94.79</v>
      </c>
      <c r="F97" s="9">
        <v>2.84</v>
      </c>
      <c r="G97" s="9">
        <v>1</v>
      </c>
      <c r="H97" s="9" t="s">
        <v>54</v>
      </c>
      <c r="I97" s="9"/>
      <c r="J97" s="9" t="s">
        <v>94</v>
      </c>
      <c r="K97" s="9"/>
      <c r="L97" s="9" t="s">
        <v>1628</v>
      </c>
      <c r="M97" s="9" t="s">
        <v>1629</v>
      </c>
      <c r="N97" s="9" t="s">
        <v>1417</v>
      </c>
    </row>
    <row r="98" s="1" customFormat="1" spans="1:14">
      <c r="A98" s="9" t="s">
        <v>1411</v>
      </c>
      <c r="B98" s="9" t="s">
        <v>1633</v>
      </c>
      <c r="C98" s="9" t="s">
        <v>821</v>
      </c>
      <c r="D98" s="9" t="s">
        <v>1419</v>
      </c>
      <c r="E98" s="9">
        <v>2594.87</v>
      </c>
      <c r="F98" s="9">
        <v>147.76</v>
      </c>
      <c r="G98" s="9">
        <v>1</v>
      </c>
      <c r="H98" s="9" t="s">
        <v>54</v>
      </c>
      <c r="I98" s="9"/>
      <c r="J98" s="9"/>
      <c r="K98" s="9"/>
      <c r="L98" s="9" t="s">
        <v>1634</v>
      </c>
      <c r="M98" s="9" t="s">
        <v>1635</v>
      </c>
      <c r="N98" s="9" t="s">
        <v>1417</v>
      </c>
    </row>
    <row r="99" s="1" customFormat="1" spans="1:14">
      <c r="A99" s="9" t="s">
        <v>1411</v>
      </c>
      <c r="B99" s="9" t="s">
        <v>1636</v>
      </c>
      <c r="C99" s="9" t="s">
        <v>910</v>
      </c>
      <c r="D99" s="9" t="s">
        <v>1499</v>
      </c>
      <c r="E99" s="9">
        <v>361.48</v>
      </c>
      <c r="F99" s="9">
        <v>54.67</v>
      </c>
      <c r="G99" s="9">
        <v>1</v>
      </c>
      <c r="H99" s="9" t="s">
        <v>54</v>
      </c>
      <c r="I99" s="9"/>
      <c r="J99" s="9" t="s">
        <v>34</v>
      </c>
      <c r="K99" s="9"/>
      <c r="L99" s="9" t="s">
        <v>1628</v>
      </c>
      <c r="M99" s="9" t="s">
        <v>1629</v>
      </c>
      <c r="N99" s="9" t="s">
        <v>1417</v>
      </c>
    </row>
    <row r="100" s="1" customFormat="1" spans="1:14">
      <c r="A100" s="9" t="s">
        <v>1411</v>
      </c>
      <c r="B100" s="9" t="s">
        <v>1637</v>
      </c>
      <c r="C100" s="9" t="s">
        <v>813</v>
      </c>
      <c r="D100" s="9" t="s">
        <v>1493</v>
      </c>
      <c r="E100" s="9">
        <v>327.65</v>
      </c>
      <c r="F100" s="9">
        <v>137.86</v>
      </c>
      <c r="G100" s="9">
        <v>1</v>
      </c>
      <c r="H100" s="9" t="s">
        <v>54</v>
      </c>
      <c r="I100" s="9"/>
      <c r="J100" s="9" t="s">
        <v>1525</v>
      </c>
      <c r="K100" s="9"/>
      <c r="L100" s="9" t="s">
        <v>1628</v>
      </c>
      <c r="M100" s="9" t="s">
        <v>1629</v>
      </c>
      <c r="N100" s="9" t="s">
        <v>1417</v>
      </c>
    </row>
    <row r="101" s="1" customFormat="1" spans="1:14">
      <c r="A101" s="9" t="s">
        <v>1411</v>
      </c>
      <c r="B101" s="9" t="s">
        <v>1638</v>
      </c>
      <c r="C101" s="9" t="s">
        <v>1322</v>
      </c>
      <c r="D101" s="9" t="s">
        <v>69</v>
      </c>
      <c r="E101" s="9">
        <v>428.42</v>
      </c>
      <c r="F101" s="9">
        <v>359.1</v>
      </c>
      <c r="G101" s="9">
        <v>1</v>
      </c>
      <c r="H101" s="9" t="s">
        <v>88</v>
      </c>
      <c r="I101" s="9"/>
      <c r="J101" s="9" t="s">
        <v>1639</v>
      </c>
      <c r="K101" s="9"/>
      <c r="L101" s="9" t="s">
        <v>1640</v>
      </c>
      <c r="M101" s="9" t="s">
        <v>1641</v>
      </c>
      <c r="N101" s="9" t="s">
        <v>1417</v>
      </c>
    </row>
    <row r="102" s="1" customFormat="1" spans="1:14">
      <c r="A102" s="9" t="s">
        <v>1411</v>
      </c>
      <c r="B102" s="9" t="s">
        <v>1642</v>
      </c>
      <c r="C102" s="9" t="s">
        <v>1322</v>
      </c>
      <c r="D102" s="9" t="s">
        <v>69</v>
      </c>
      <c r="E102" s="9">
        <v>1010.83</v>
      </c>
      <c r="F102" s="9">
        <v>843.87</v>
      </c>
      <c r="G102" s="9">
        <v>1</v>
      </c>
      <c r="H102" s="9" t="s">
        <v>88</v>
      </c>
      <c r="I102" s="9"/>
      <c r="J102" s="9" t="s">
        <v>1643</v>
      </c>
      <c r="K102" s="9"/>
      <c r="L102" s="9" t="s">
        <v>1640</v>
      </c>
      <c r="M102" s="9" t="s">
        <v>1641</v>
      </c>
      <c r="N102" s="9" t="s">
        <v>1417</v>
      </c>
    </row>
    <row r="103" s="1" customFormat="1" spans="1:14">
      <c r="A103" s="9" t="s">
        <v>1411</v>
      </c>
      <c r="B103" s="9" t="s">
        <v>1644</v>
      </c>
      <c r="C103" s="9" t="s">
        <v>92</v>
      </c>
      <c r="D103" s="9" t="s">
        <v>1493</v>
      </c>
      <c r="E103" s="9">
        <v>2032.15</v>
      </c>
      <c r="F103" s="9">
        <v>60.96</v>
      </c>
      <c r="G103" s="9">
        <v>1</v>
      </c>
      <c r="H103" s="9" t="s">
        <v>54</v>
      </c>
      <c r="I103" s="9"/>
      <c r="J103" s="9" t="s">
        <v>92</v>
      </c>
      <c r="K103" s="9"/>
      <c r="L103" s="9" t="s">
        <v>1640</v>
      </c>
      <c r="M103" s="9" t="s">
        <v>1641</v>
      </c>
      <c r="N103" s="9" t="s">
        <v>1417</v>
      </c>
    </row>
    <row r="104" s="1" customFormat="1" spans="1:14">
      <c r="A104" s="9" t="s">
        <v>1411</v>
      </c>
      <c r="B104" s="9" t="s">
        <v>1645</v>
      </c>
      <c r="C104" s="9" t="s">
        <v>92</v>
      </c>
      <c r="D104" s="9" t="s">
        <v>1493</v>
      </c>
      <c r="E104" s="9">
        <v>665.51</v>
      </c>
      <c r="F104" s="9">
        <v>19.97</v>
      </c>
      <c r="G104" s="9">
        <v>1</v>
      </c>
      <c r="H104" s="9" t="s">
        <v>54</v>
      </c>
      <c r="I104" s="9"/>
      <c r="J104" s="9" t="s">
        <v>92</v>
      </c>
      <c r="K104" s="9"/>
      <c r="L104" s="9" t="s">
        <v>1640</v>
      </c>
      <c r="M104" s="9" t="s">
        <v>1641</v>
      </c>
      <c r="N104" s="9" t="s">
        <v>1417</v>
      </c>
    </row>
    <row r="105" s="1" customFormat="1" spans="1:14">
      <c r="A105" s="9" t="s">
        <v>1411</v>
      </c>
      <c r="B105" s="9" t="s">
        <v>1646</v>
      </c>
      <c r="C105" s="9" t="s">
        <v>1322</v>
      </c>
      <c r="D105" s="9" t="s">
        <v>1503</v>
      </c>
      <c r="E105" s="9">
        <v>425.06</v>
      </c>
      <c r="F105" s="9">
        <v>307</v>
      </c>
      <c r="G105" s="9">
        <v>1</v>
      </c>
      <c r="H105" s="9" t="s">
        <v>54</v>
      </c>
      <c r="I105" s="9"/>
      <c r="J105" s="9" t="s">
        <v>1622</v>
      </c>
      <c r="K105" s="9"/>
      <c r="L105" s="9" t="s">
        <v>1640</v>
      </c>
      <c r="M105" s="9" t="s">
        <v>1641</v>
      </c>
      <c r="N105" s="9" t="s">
        <v>1417</v>
      </c>
    </row>
    <row r="106" s="1" customFormat="1" spans="1:14">
      <c r="A106" s="9" t="s">
        <v>1411</v>
      </c>
      <c r="B106" s="9" t="s">
        <v>1647</v>
      </c>
      <c r="C106" s="9" t="s">
        <v>1648</v>
      </c>
      <c r="D106" s="9" t="s">
        <v>1493</v>
      </c>
      <c r="E106" s="9">
        <v>9317.45</v>
      </c>
      <c r="F106" s="9">
        <v>279.52</v>
      </c>
      <c r="G106" s="9">
        <v>1</v>
      </c>
      <c r="H106" s="9" t="s">
        <v>51</v>
      </c>
      <c r="I106" s="9"/>
      <c r="J106" s="9" t="s">
        <v>99</v>
      </c>
      <c r="K106" s="9"/>
      <c r="L106" s="9" t="s">
        <v>1640</v>
      </c>
      <c r="M106" s="9" t="s">
        <v>1641</v>
      </c>
      <c r="N106" s="9" t="s">
        <v>1417</v>
      </c>
    </row>
    <row r="107" s="1" customFormat="1" spans="1:14">
      <c r="A107" s="9" t="s">
        <v>1411</v>
      </c>
      <c r="B107" s="9" t="s">
        <v>1649</v>
      </c>
      <c r="C107" s="9" t="s">
        <v>821</v>
      </c>
      <c r="D107" s="9" t="s">
        <v>1419</v>
      </c>
      <c r="E107" s="9">
        <v>2679.9</v>
      </c>
      <c r="F107" s="9">
        <v>80.4</v>
      </c>
      <c r="G107" s="9">
        <v>1</v>
      </c>
      <c r="H107" s="9" t="s">
        <v>54</v>
      </c>
      <c r="I107" s="9"/>
      <c r="J107" s="9"/>
      <c r="K107" s="9"/>
      <c r="L107" s="9" t="s">
        <v>1640</v>
      </c>
      <c r="M107" s="9" t="s">
        <v>1641</v>
      </c>
      <c r="N107" s="9" t="s">
        <v>1417</v>
      </c>
    </row>
    <row r="108" s="1" customFormat="1" spans="1:14">
      <c r="A108" s="9" t="s">
        <v>1411</v>
      </c>
      <c r="B108" s="9" t="s">
        <v>1650</v>
      </c>
      <c r="C108" s="9" t="s">
        <v>910</v>
      </c>
      <c r="D108" s="9" t="s">
        <v>1499</v>
      </c>
      <c r="E108" s="9">
        <v>321.56</v>
      </c>
      <c r="F108" s="9">
        <v>9.65</v>
      </c>
      <c r="G108" s="9">
        <v>1</v>
      </c>
      <c r="H108" s="9" t="s">
        <v>54</v>
      </c>
      <c r="I108" s="9"/>
      <c r="J108" s="9" t="s">
        <v>1583</v>
      </c>
      <c r="K108" s="9"/>
      <c r="L108" s="9" t="s">
        <v>1640</v>
      </c>
      <c r="M108" s="9" t="s">
        <v>1641</v>
      </c>
      <c r="N108" s="9" t="s">
        <v>1417</v>
      </c>
    </row>
    <row r="109" s="1" customFormat="1" spans="1:14">
      <c r="A109" s="9" t="s">
        <v>1411</v>
      </c>
      <c r="B109" s="9" t="s">
        <v>1651</v>
      </c>
      <c r="C109" s="9" t="s">
        <v>910</v>
      </c>
      <c r="D109" s="9" t="s">
        <v>1499</v>
      </c>
      <c r="E109" s="9">
        <v>324.29</v>
      </c>
      <c r="F109" s="9">
        <v>27.19</v>
      </c>
      <c r="G109" s="9">
        <v>1</v>
      </c>
      <c r="H109" s="9" t="s">
        <v>54</v>
      </c>
      <c r="I109" s="9"/>
      <c r="J109" s="9" t="s">
        <v>1583</v>
      </c>
      <c r="K109" s="9"/>
      <c r="L109" s="9" t="s">
        <v>1640</v>
      </c>
      <c r="M109" s="9" t="s">
        <v>1641</v>
      </c>
      <c r="N109" s="9" t="s">
        <v>1417</v>
      </c>
    </row>
    <row r="110" s="1" customFormat="1" spans="1:14">
      <c r="A110" s="9" t="s">
        <v>1411</v>
      </c>
      <c r="B110" s="9" t="s">
        <v>1652</v>
      </c>
      <c r="C110" s="9" t="s">
        <v>910</v>
      </c>
      <c r="D110" s="9" t="s">
        <v>1499</v>
      </c>
      <c r="E110" s="9">
        <v>231.48</v>
      </c>
      <c r="F110" s="9">
        <v>94.2</v>
      </c>
      <c r="G110" s="9">
        <v>1</v>
      </c>
      <c r="H110" s="9" t="s">
        <v>54</v>
      </c>
      <c r="I110" s="9"/>
      <c r="J110" s="9" t="s">
        <v>1583</v>
      </c>
      <c r="K110" s="9"/>
      <c r="L110" s="9" t="s">
        <v>1640</v>
      </c>
      <c r="M110" s="9" t="s">
        <v>1641</v>
      </c>
      <c r="N110" s="9" t="s">
        <v>1417</v>
      </c>
    </row>
    <row r="111" s="1" customFormat="1" spans="1:14">
      <c r="A111" s="9" t="s">
        <v>1411</v>
      </c>
      <c r="B111" s="9" t="s">
        <v>1653</v>
      </c>
      <c r="C111" s="9" t="s">
        <v>888</v>
      </c>
      <c r="D111" s="9" t="s">
        <v>1520</v>
      </c>
      <c r="E111" s="9">
        <v>381.86</v>
      </c>
      <c r="F111" s="9">
        <v>205.81</v>
      </c>
      <c r="G111" s="9">
        <v>1</v>
      </c>
      <c r="H111" s="9" t="s">
        <v>54</v>
      </c>
      <c r="I111" s="9"/>
      <c r="J111" s="9" t="s">
        <v>1604</v>
      </c>
      <c r="K111" s="9"/>
      <c r="L111" s="9" t="s">
        <v>1640</v>
      </c>
      <c r="M111" s="9" t="s">
        <v>1641</v>
      </c>
      <c r="N111" s="9" t="s">
        <v>1417</v>
      </c>
    </row>
    <row r="112" s="1" customFormat="1" spans="1:14">
      <c r="A112" s="9" t="s">
        <v>1411</v>
      </c>
      <c r="B112" s="9" t="s">
        <v>1654</v>
      </c>
      <c r="C112" s="9" t="s">
        <v>813</v>
      </c>
      <c r="D112" s="9" t="s">
        <v>1493</v>
      </c>
      <c r="E112" s="9">
        <v>841.49</v>
      </c>
      <c r="F112" s="9">
        <v>25.24</v>
      </c>
      <c r="G112" s="9">
        <v>1</v>
      </c>
      <c r="H112" s="9" t="s">
        <v>54</v>
      </c>
      <c r="I112" s="9"/>
      <c r="J112" s="9" t="s">
        <v>1655</v>
      </c>
      <c r="K112" s="9"/>
      <c r="L112" s="9" t="s">
        <v>1640</v>
      </c>
      <c r="M112" s="9" t="s">
        <v>1641</v>
      </c>
      <c r="N112" s="9" t="s">
        <v>1417</v>
      </c>
    </row>
    <row r="113" s="1" customFormat="1" spans="1:14">
      <c r="A113" s="9" t="s">
        <v>1411</v>
      </c>
      <c r="B113" s="9" t="s">
        <v>1656</v>
      </c>
      <c r="C113" s="9" t="s">
        <v>918</v>
      </c>
      <c r="D113" s="9" t="s">
        <v>69</v>
      </c>
      <c r="E113" s="9">
        <v>28170.03</v>
      </c>
      <c r="F113" s="9">
        <v>17331.68</v>
      </c>
      <c r="G113" s="9">
        <v>1</v>
      </c>
      <c r="H113" s="9" t="s">
        <v>88</v>
      </c>
      <c r="I113" s="9"/>
      <c r="J113" s="9" t="s">
        <v>1657</v>
      </c>
      <c r="K113" s="9"/>
      <c r="L113" s="9" t="s">
        <v>1658</v>
      </c>
      <c r="M113" s="9" t="s">
        <v>1659</v>
      </c>
      <c r="N113" s="9" t="s">
        <v>1417</v>
      </c>
    </row>
    <row r="114" s="1" customFormat="1" spans="1:14">
      <c r="A114" s="9" t="s">
        <v>1411</v>
      </c>
      <c r="B114" s="9" t="s">
        <v>1660</v>
      </c>
      <c r="C114" s="9" t="s">
        <v>685</v>
      </c>
      <c r="D114" s="9" t="s">
        <v>539</v>
      </c>
      <c r="E114" s="9">
        <v>2118.53</v>
      </c>
      <c r="F114" s="9">
        <v>63.56</v>
      </c>
      <c r="G114" s="9">
        <v>1</v>
      </c>
      <c r="H114" s="9" t="s">
        <v>51</v>
      </c>
      <c r="I114" s="9"/>
      <c r="J114" s="9" t="s">
        <v>546</v>
      </c>
      <c r="K114" s="9"/>
      <c r="L114" s="9" t="s">
        <v>1658</v>
      </c>
      <c r="M114" s="9" t="s">
        <v>1659</v>
      </c>
      <c r="N114" s="9" t="s">
        <v>1417</v>
      </c>
    </row>
    <row r="115" s="1" customFormat="1" spans="1:14">
      <c r="A115" s="9" t="s">
        <v>1411</v>
      </c>
      <c r="B115" s="9" t="s">
        <v>1661</v>
      </c>
      <c r="C115" s="9" t="s">
        <v>1322</v>
      </c>
      <c r="D115" s="9" t="s">
        <v>1503</v>
      </c>
      <c r="E115" s="9">
        <v>1306.21</v>
      </c>
      <c r="F115" s="9">
        <v>939.05</v>
      </c>
      <c r="G115" s="9">
        <v>1</v>
      </c>
      <c r="H115" s="9" t="s">
        <v>54</v>
      </c>
      <c r="I115" s="9"/>
      <c r="J115" s="9" t="s">
        <v>1513</v>
      </c>
      <c r="K115" s="9"/>
      <c r="L115" s="9" t="s">
        <v>1658</v>
      </c>
      <c r="M115" s="9" t="s">
        <v>1659</v>
      </c>
      <c r="N115" s="9" t="s">
        <v>1417</v>
      </c>
    </row>
    <row r="116" s="1" customFormat="1" spans="1:14">
      <c r="A116" s="9" t="s">
        <v>1411</v>
      </c>
      <c r="B116" s="9" t="s">
        <v>1662</v>
      </c>
      <c r="C116" s="9" t="s">
        <v>910</v>
      </c>
      <c r="D116" s="9" t="s">
        <v>37</v>
      </c>
      <c r="E116" s="9">
        <v>291.14</v>
      </c>
      <c r="F116" s="9">
        <v>20.5</v>
      </c>
      <c r="G116" s="9">
        <v>1</v>
      </c>
      <c r="H116" s="9" t="s">
        <v>54</v>
      </c>
      <c r="I116" s="9"/>
      <c r="J116" s="9" t="s">
        <v>94</v>
      </c>
      <c r="K116" s="9"/>
      <c r="L116" s="9" t="s">
        <v>1658</v>
      </c>
      <c r="M116" s="9" t="s">
        <v>1659</v>
      </c>
      <c r="N116" s="9" t="s">
        <v>1417</v>
      </c>
    </row>
    <row r="117" s="1" customFormat="1" spans="1:14">
      <c r="A117" s="9" t="s">
        <v>1411</v>
      </c>
      <c r="B117" s="9" t="s">
        <v>1663</v>
      </c>
      <c r="C117" s="9" t="s">
        <v>910</v>
      </c>
      <c r="D117" s="9" t="s">
        <v>1499</v>
      </c>
      <c r="E117" s="9">
        <v>361.48</v>
      </c>
      <c r="F117" s="9">
        <v>54.67</v>
      </c>
      <c r="G117" s="9">
        <v>1</v>
      </c>
      <c r="H117" s="9" t="s">
        <v>54</v>
      </c>
      <c r="I117" s="9"/>
      <c r="J117" s="9" t="s">
        <v>1583</v>
      </c>
      <c r="K117" s="9"/>
      <c r="L117" s="9" t="s">
        <v>1658</v>
      </c>
      <c r="M117" s="9" t="s">
        <v>1659</v>
      </c>
      <c r="N117" s="9" t="s">
        <v>1417</v>
      </c>
    </row>
    <row r="118" s="1" customFormat="1" spans="1:14">
      <c r="A118" s="9" t="s">
        <v>1411</v>
      </c>
      <c r="B118" s="9" t="s">
        <v>1664</v>
      </c>
      <c r="C118" s="9" t="s">
        <v>539</v>
      </c>
      <c r="D118" s="9" t="s">
        <v>539</v>
      </c>
      <c r="E118" s="9">
        <v>7121.18</v>
      </c>
      <c r="F118" s="9">
        <v>213.64</v>
      </c>
      <c r="G118" s="9">
        <v>1</v>
      </c>
      <c r="H118" s="9" t="s">
        <v>51</v>
      </c>
      <c r="I118" s="9"/>
      <c r="J118" s="9" t="s">
        <v>546</v>
      </c>
      <c r="K118" s="9"/>
      <c r="L118" s="9" t="s">
        <v>1665</v>
      </c>
      <c r="M118" s="9" t="s">
        <v>1666</v>
      </c>
      <c r="N118" s="9" t="s">
        <v>1417</v>
      </c>
    </row>
    <row r="119" s="1" customFormat="1" spans="1:14">
      <c r="A119" s="9" t="s">
        <v>1411</v>
      </c>
      <c r="B119" s="9" t="s">
        <v>1667</v>
      </c>
      <c r="C119" s="9" t="s">
        <v>1668</v>
      </c>
      <c r="D119" s="9" t="s">
        <v>1499</v>
      </c>
      <c r="E119" s="9">
        <v>2150.28</v>
      </c>
      <c r="F119" s="9">
        <v>64.51</v>
      </c>
      <c r="G119" s="9">
        <v>1</v>
      </c>
      <c r="H119" s="9" t="s">
        <v>51</v>
      </c>
      <c r="I119" s="9"/>
      <c r="J119" s="9" t="s">
        <v>1669</v>
      </c>
      <c r="K119" s="9"/>
      <c r="L119" s="9" t="s">
        <v>1665</v>
      </c>
      <c r="M119" s="9" t="s">
        <v>1666</v>
      </c>
      <c r="N119" s="9" t="s">
        <v>1417</v>
      </c>
    </row>
    <row r="120" s="1" customFormat="1" spans="1:14">
      <c r="A120" s="9" t="s">
        <v>1411</v>
      </c>
      <c r="B120" s="9" t="s">
        <v>1670</v>
      </c>
      <c r="C120" s="9" t="s">
        <v>918</v>
      </c>
      <c r="D120" s="9" t="s">
        <v>69</v>
      </c>
      <c r="E120" s="9">
        <v>4654.82</v>
      </c>
      <c r="F120" s="9">
        <v>3018.61</v>
      </c>
      <c r="G120" s="9">
        <v>1</v>
      </c>
      <c r="H120" s="9" t="s">
        <v>88</v>
      </c>
      <c r="I120" s="9"/>
      <c r="J120" s="9" t="s">
        <v>1558</v>
      </c>
      <c r="K120" s="9"/>
      <c r="L120" s="9" t="s">
        <v>1671</v>
      </c>
      <c r="M120" s="9" t="s">
        <v>1672</v>
      </c>
      <c r="N120" s="9" t="s">
        <v>1417</v>
      </c>
    </row>
    <row r="121" s="1" customFormat="1" spans="1:14">
      <c r="A121" s="9" t="s">
        <v>1673</v>
      </c>
      <c r="B121" s="9" t="s">
        <v>1674</v>
      </c>
      <c r="C121" s="9" t="s">
        <v>685</v>
      </c>
      <c r="D121" s="9" t="s">
        <v>539</v>
      </c>
      <c r="E121" s="9">
        <v>3309.64</v>
      </c>
      <c r="F121" s="9">
        <v>99.29</v>
      </c>
      <c r="G121" s="9">
        <v>1</v>
      </c>
      <c r="H121" s="9" t="s">
        <v>51</v>
      </c>
      <c r="I121" s="9"/>
      <c r="J121" s="9" t="s">
        <v>546</v>
      </c>
      <c r="K121" s="9"/>
      <c r="L121" s="9" t="s">
        <v>1675</v>
      </c>
      <c r="M121" s="9" t="s">
        <v>1676</v>
      </c>
      <c r="N121" s="9" t="s">
        <v>1677</v>
      </c>
    </row>
    <row r="122" s="1" customFormat="1" spans="1:14">
      <c r="A122" s="9" t="s">
        <v>1678</v>
      </c>
      <c r="B122" s="9" t="s">
        <v>1679</v>
      </c>
      <c r="C122" s="9" t="s">
        <v>647</v>
      </c>
      <c r="D122" s="9" t="s">
        <v>539</v>
      </c>
      <c r="E122" s="9">
        <v>3576.35</v>
      </c>
      <c r="F122" s="9">
        <v>107.29</v>
      </c>
      <c r="G122" s="9">
        <v>1</v>
      </c>
      <c r="H122" s="9" t="s">
        <v>51</v>
      </c>
      <c r="I122" s="9"/>
      <c r="J122" s="9" t="s">
        <v>540</v>
      </c>
      <c r="K122" s="9"/>
      <c r="L122" s="9" t="s">
        <v>1680</v>
      </c>
      <c r="M122" s="9" t="s">
        <v>1681</v>
      </c>
      <c r="N122" s="9" t="s">
        <v>1682</v>
      </c>
    </row>
    <row r="123" s="1" customFormat="1" spans="1:14">
      <c r="A123" s="9" t="s">
        <v>1678</v>
      </c>
      <c r="B123" s="9" t="s">
        <v>1683</v>
      </c>
      <c r="C123" s="9" t="s">
        <v>685</v>
      </c>
      <c r="D123" s="9" t="s">
        <v>539</v>
      </c>
      <c r="E123" s="9">
        <v>2034.36</v>
      </c>
      <c r="F123" s="9">
        <v>61.03</v>
      </c>
      <c r="G123" s="9">
        <v>1</v>
      </c>
      <c r="H123" s="9" t="s">
        <v>51</v>
      </c>
      <c r="I123" s="9"/>
      <c r="J123" s="9" t="s">
        <v>546</v>
      </c>
      <c r="K123" s="9"/>
      <c r="L123" s="9" t="s">
        <v>1684</v>
      </c>
      <c r="M123" s="9" t="s">
        <v>1685</v>
      </c>
      <c r="N123" s="9" t="s">
        <v>1682</v>
      </c>
    </row>
    <row r="124" s="1" customFormat="1" spans="1:14">
      <c r="A124" s="9" t="s">
        <v>1678</v>
      </c>
      <c r="B124" s="9" t="s">
        <v>1686</v>
      </c>
      <c r="C124" s="9" t="s">
        <v>685</v>
      </c>
      <c r="D124" s="9" t="s">
        <v>539</v>
      </c>
      <c r="E124" s="9">
        <v>4607.27</v>
      </c>
      <c r="F124" s="9">
        <v>138.22</v>
      </c>
      <c r="G124" s="9">
        <v>1</v>
      </c>
      <c r="H124" s="9" t="s">
        <v>51</v>
      </c>
      <c r="I124" s="9"/>
      <c r="J124" s="9" t="s">
        <v>546</v>
      </c>
      <c r="K124" s="9"/>
      <c r="L124" s="9" t="s">
        <v>1687</v>
      </c>
      <c r="M124" s="9" t="s">
        <v>1688</v>
      </c>
      <c r="N124" s="9" t="s">
        <v>1682</v>
      </c>
    </row>
    <row r="125" s="1" customFormat="1" spans="1:14">
      <c r="A125" s="9" t="s">
        <v>1673</v>
      </c>
      <c r="B125" s="9" t="s">
        <v>1689</v>
      </c>
      <c r="C125" s="9" t="s">
        <v>672</v>
      </c>
      <c r="D125" s="9" t="s">
        <v>539</v>
      </c>
      <c r="E125" s="9">
        <v>6363.19</v>
      </c>
      <c r="F125" s="9">
        <v>190.9</v>
      </c>
      <c r="G125" s="9">
        <v>1</v>
      </c>
      <c r="H125" s="9" t="s">
        <v>51</v>
      </c>
      <c r="I125" s="9"/>
      <c r="J125" s="9" t="s">
        <v>546</v>
      </c>
      <c r="K125" s="9"/>
      <c r="L125" s="9" t="s">
        <v>1690</v>
      </c>
      <c r="M125" s="9" t="s">
        <v>1691</v>
      </c>
      <c r="N125" s="9" t="s">
        <v>1677</v>
      </c>
    </row>
    <row r="126" s="1" customFormat="1" spans="1:14">
      <c r="A126" s="9" t="s">
        <v>1673</v>
      </c>
      <c r="B126" s="9" t="s">
        <v>1692</v>
      </c>
      <c r="C126" s="9" t="s">
        <v>672</v>
      </c>
      <c r="D126" s="9" t="s">
        <v>539</v>
      </c>
      <c r="E126" s="9">
        <v>6345.7</v>
      </c>
      <c r="F126" s="9">
        <v>190.37</v>
      </c>
      <c r="G126" s="9">
        <v>1</v>
      </c>
      <c r="H126" s="9" t="s">
        <v>51</v>
      </c>
      <c r="I126" s="9"/>
      <c r="J126" s="9" t="s">
        <v>546</v>
      </c>
      <c r="K126" s="9"/>
      <c r="L126" s="9" t="s">
        <v>1693</v>
      </c>
      <c r="M126" s="9" t="s">
        <v>1694</v>
      </c>
      <c r="N126" s="9" t="s">
        <v>1677</v>
      </c>
    </row>
    <row r="127" s="1" customFormat="1" spans="1:14">
      <c r="A127" s="9" t="s">
        <v>1673</v>
      </c>
      <c r="B127" s="9" t="s">
        <v>1695</v>
      </c>
      <c r="C127" s="9" t="s">
        <v>685</v>
      </c>
      <c r="D127" s="9" t="s">
        <v>539</v>
      </c>
      <c r="E127" s="9">
        <v>257.5</v>
      </c>
      <c r="F127" s="9">
        <v>7.73</v>
      </c>
      <c r="G127" s="9">
        <v>1</v>
      </c>
      <c r="H127" s="9" t="s">
        <v>51</v>
      </c>
      <c r="I127" s="9"/>
      <c r="J127" s="9" t="s">
        <v>546</v>
      </c>
      <c r="K127" s="9"/>
      <c r="L127" s="9" t="s">
        <v>1696</v>
      </c>
      <c r="M127" s="9" t="s">
        <v>1697</v>
      </c>
      <c r="N127" s="9" t="s">
        <v>1677</v>
      </c>
    </row>
    <row r="128" s="1" customFormat="1" spans="1:14">
      <c r="A128" s="9" t="s">
        <v>1678</v>
      </c>
      <c r="B128" s="9" t="s">
        <v>1698</v>
      </c>
      <c r="C128" s="9" t="s">
        <v>685</v>
      </c>
      <c r="D128" s="9" t="s">
        <v>539</v>
      </c>
      <c r="E128" s="9">
        <v>4395.91</v>
      </c>
      <c r="F128" s="9">
        <v>131.88</v>
      </c>
      <c r="G128" s="9">
        <v>1</v>
      </c>
      <c r="H128" s="9" t="s">
        <v>51</v>
      </c>
      <c r="I128" s="9"/>
      <c r="J128" s="9" t="s">
        <v>546</v>
      </c>
      <c r="K128" s="9"/>
      <c r="L128" s="9" t="s">
        <v>1699</v>
      </c>
      <c r="M128" s="9" t="s">
        <v>1700</v>
      </c>
      <c r="N128" s="9" t="s">
        <v>1682</v>
      </c>
    </row>
    <row r="129" s="1" customFormat="1" spans="1:14">
      <c r="A129" s="9" t="s">
        <v>1673</v>
      </c>
      <c r="B129" s="9" t="s">
        <v>1701</v>
      </c>
      <c r="C129" s="9" t="s">
        <v>685</v>
      </c>
      <c r="D129" s="9" t="s">
        <v>539</v>
      </c>
      <c r="E129" s="9">
        <v>231.75</v>
      </c>
      <c r="F129" s="9">
        <v>6.95</v>
      </c>
      <c r="G129" s="9">
        <v>1</v>
      </c>
      <c r="H129" s="9" t="s">
        <v>51</v>
      </c>
      <c r="I129" s="9"/>
      <c r="J129" s="9" t="s">
        <v>546</v>
      </c>
      <c r="K129" s="9"/>
      <c r="L129" s="9" t="s">
        <v>1702</v>
      </c>
      <c r="M129" s="9" t="s">
        <v>1703</v>
      </c>
      <c r="N129" s="9" t="s">
        <v>1677</v>
      </c>
    </row>
    <row r="130" s="1" customFormat="1" spans="1:14">
      <c r="A130" s="9" t="s">
        <v>1411</v>
      </c>
      <c r="B130" s="9" t="s">
        <v>1704</v>
      </c>
      <c r="C130" s="9" t="s">
        <v>1322</v>
      </c>
      <c r="D130" s="9" t="s">
        <v>69</v>
      </c>
      <c r="E130" s="9">
        <v>89.57</v>
      </c>
      <c r="F130" s="9">
        <v>82.32</v>
      </c>
      <c r="G130" s="9">
        <v>1</v>
      </c>
      <c r="H130" s="9" t="s">
        <v>88</v>
      </c>
      <c r="I130" s="9"/>
      <c r="J130" s="9" t="s">
        <v>1705</v>
      </c>
      <c r="K130" s="9"/>
      <c r="L130" s="9" t="s">
        <v>1706</v>
      </c>
      <c r="M130" s="9" t="s">
        <v>1707</v>
      </c>
      <c r="N130" s="9" t="s">
        <v>1417</v>
      </c>
    </row>
    <row r="131" s="1" customFormat="1" spans="1:14">
      <c r="A131" s="9" t="s">
        <v>1411</v>
      </c>
      <c r="B131" s="9" t="s">
        <v>1708</v>
      </c>
      <c r="C131" s="9" t="s">
        <v>1322</v>
      </c>
      <c r="D131" s="9" t="s">
        <v>69</v>
      </c>
      <c r="E131" s="9">
        <v>490.39</v>
      </c>
      <c r="F131" s="9">
        <v>418.88</v>
      </c>
      <c r="G131" s="9">
        <v>1</v>
      </c>
      <c r="H131" s="9" t="s">
        <v>88</v>
      </c>
      <c r="I131" s="9"/>
      <c r="J131" s="9" t="s">
        <v>1709</v>
      </c>
      <c r="K131" s="9"/>
      <c r="L131" s="9" t="s">
        <v>1706</v>
      </c>
      <c r="M131" s="9" t="s">
        <v>1707</v>
      </c>
      <c r="N131" s="9" t="s">
        <v>1417</v>
      </c>
    </row>
    <row r="132" s="1" customFormat="1" spans="1:14">
      <c r="A132" s="9" t="s">
        <v>1411</v>
      </c>
      <c r="B132" s="9" t="s">
        <v>1710</v>
      </c>
      <c r="C132" s="9" t="s">
        <v>92</v>
      </c>
      <c r="D132" s="9" t="s">
        <v>1493</v>
      </c>
      <c r="E132" s="9">
        <v>2532.21</v>
      </c>
      <c r="F132" s="9">
        <v>75.97</v>
      </c>
      <c r="G132" s="9">
        <v>1</v>
      </c>
      <c r="H132" s="9" t="s">
        <v>54</v>
      </c>
      <c r="I132" s="9"/>
      <c r="J132" s="9" t="s">
        <v>92</v>
      </c>
      <c r="K132" s="9"/>
      <c r="L132" s="9" t="s">
        <v>1706</v>
      </c>
      <c r="M132" s="9" t="s">
        <v>1707</v>
      </c>
      <c r="N132" s="9" t="s">
        <v>1417</v>
      </c>
    </row>
    <row r="133" s="1" customFormat="1" spans="1:14">
      <c r="A133" s="9" t="s">
        <v>1411</v>
      </c>
      <c r="B133" s="9" t="s">
        <v>1711</v>
      </c>
      <c r="C133" s="9" t="s">
        <v>685</v>
      </c>
      <c r="D133" s="9" t="s">
        <v>539</v>
      </c>
      <c r="E133" s="9">
        <v>3316.5</v>
      </c>
      <c r="F133" s="9">
        <v>99.5</v>
      </c>
      <c r="G133" s="9">
        <v>1</v>
      </c>
      <c r="H133" s="9" t="s">
        <v>51</v>
      </c>
      <c r="I133" s="9"/>
      <c r="J133" s="9" t="s">
        <v>546</v>
      </c>
      <c r="K133" s="9"/>
      <c r="L133" s="9" t="s">
        <v>1706</v>
      </c>
      <c r="M133" s="9" t="s">
        <v>1707</v>
      </c>
      <c r="N133" s="9" t="s">
        <v>1417</v>
      </c>
    </row>
    <row r="134" s="1" customFormat="1" spans="1:14">
      <c r="A134" s="9" t="s">
        <v>1411</v>
      </c>
      <c r="B134" s="9" t="s">
        <v>1712</v>
      </c>
      <c r="C134" s="9" t="s">
        <v>44</v>
      </c>
      <c r="D134" s="9" t="s">
        <v>1713</v>
      </c>
      <c r="E134" s="9">
        <v>2476.94</v>
      </c>
      <c r="F134" s="9">
        <v>74.31</v>
      </c>
      <c r="G134" s="9">
        <v>1</v>
      </c>
      <c r="H134" s="9" t="s">
        <v>54</v>
      </c>
      <c r="I134" s="9"/>
      <c r="J134" s="9"/>
      <c r="K134" s="9"/>
      <c r="L134" s="9" t="s">
        <v>1706</v>
      </c>
      <c r="M134" s="9" t="s">
        <v>1707</v>
      </c>
      <c r="N134" s="9" t="s">
        <v>1417</v>
      </c>
    </row>
    <row r="135" s="1" customFormat="1" spans="1:14">
      <c r="A135" s="9" t="s">
        <v>1411</v>
      </c>
      <c r="B135" s="9" t="s">
        <v>1714</v>
      </c>
      <c r="C135" s="9" t="s">
        <v>910</v>
      </c>
      <c r="D135" s="9" t="s">
        <v>1499</v>
      </c>
      <c r="E135" s="9">
        <v>361.48</v>
      </c>
      <c r="F135" s="9">
        <v>117.87</v>
      </c>
      <c r="G135" s="9">
        <v>1</v>
      </c>
      <c r="H135" s="9" t="s">
        <v>54</v>
      </c>
      <c r="I135" s="9"/>
      <c r="J135" s="9" t="s">
        <v>1583</v>
      </c>
      <c r="K135" s="9"/>
      <c r="L135" s="9" t="s">
        <v>1706</v>
      </c>
      <c r="M135" s="9" t="s">
        <v>1707</v>
      </c>
      <c r="N135" s="9" t="s">
        <v>1417</v>
      </c>
    </row>
    <row r="136" s="1" customFormat="1" spans="1:14">
      <c r="A136" s="9" t="s">
        <v>1411</v>
      </c>
      <c r="B136" s="9" t="s">
        <v>1715</v>
      </c>
      <c r="C136" s="9" t="s">
        <v>429</v>
      </c>
      <c r="D136" s="9" t="s">
        <v>429</v>
      </c>
      <c r="E136" s="9">
        <v>4118.79</v>
      </c>
      <c r="F136" s="9">
        <v>123.56</v>
      </c>
      <c r="G136" s="9">
        <v>1</v>
      </c>
      <c r="H136" s="9" t="s">
        <v>101</v>
      </c>
      <c r="I136" s="9"/>
      <c r="J136" s="9" t="s">
        <v>474</v>
      </c>
      <c r="K136" s="9"/>
      <c r="L136" s="9" t="s">
        <v>1495</v>
      </c>
      <c r="M136" s="9" t="s">
        <v>1496</v>
      </c>
      <c r="N136" s="9" t="s">
        <v>1417</v>
      </c>
    </row>
    <row r="137" s="1" customFormat="1" spans="1:14">
      <c r="A137" s="9" t="s">
        <v>1411</v>
      </c>
      <c r="B137" s="9" t="s">
        <v>1716</v>
      </c>
      <c r="C137" s="9" t="s">
        <v>429</v>
      </c>
      <c r="D137" s="9" t="s">
        <v>429</v>
      </c>
      <c r="E137" s="9">
        <v>1887.31</v>
      </c>
      <c r="F137" s="9">
        <v>56.62</v>
      </c>
      <c r="G137" s="9">
        <v>1</v>
      </c>
      <c r="H137" s="9" t="s">
        <v>101</v>
      </c>
      <c r="I137" s="9"/>
      <c r="J137" s="9" t="s">
        <v>442</v>
      </c>
      <c r="K137" s="9"/>
      <c r="L137" s="9" t="s">
        <v>1717</v>
      </c>
      <c r="M137" s="9" t="s">
        <v>1718</v>
      </c>
      <c r="N137" s="9" t="s">
        <v>1417</v>
      </c>
    </row>
    <row r="138" s="1" customFormat="1" spans="1:14">
      <c r="A138" s="9" t="s">
        <v>1411</v>
      </c>
      <c r="B138" s="9" t="s">
        <v>1719</v>
      </c>
      <c r="C138" s="9" t="s">
        <v>429</v>
      </c>
      <c r="D138" s="9" t="s">
        <v>429</v>
      </c>
      <c r="E138" s="9">
        <v>14206.09</v>
      </c>
      <c r="F138" s="9">
        <v>426.18</v>
      </c>
      <c r="G138" s="9">
        <v>1</v>
      </c>
      <c r="H138" s="9" t="s">
        <v>101</v>
      </c>
      <c r="I138" s="9"/>
      <c r="J138" s="9" t="s">
        <v>474</v>
      </c>
      <c r="K138" s="9"/>
      <c r="L138" s="9" t="s">
        <v>1507</v>
      </c>
      <c r="M138" s="9" t="s">
        <v>1508</v>
      </c>
      <c r="N138" s="9" t="s">
        <v>1417</v>
      </c>
    </row>
    <row r="139" s="1" customFormat="1" spans="1:14">
      <c r="A139" s="9" t="s">
        <v>1411</v>
      </c>
      <c r="B139" s="9" t="s">
        <v>1720</v>
      </c>
      <c r="C139" s="9" t="s">
        <v>39</v>
      </c>
      <c r="D139" s="9" t="s">
        <v>429</v>
      </c>
      <c r="E139" s="9">
        <v>4042.23</v>
      </c>
      <c r="F139" s="9">
        <v>121.27</v>
      </c>
      <c r="G139" s="9">
        <v>1</v>
      </c>
      <c r="H139" s="9" t="s">
        <v>101</v>
      </c>
      <c r="I139" s="9"/>
      <c r="J139" s="9" t="s">
        <v>442</v>
      </c>
      <c r="K139" s="9"/>
      <c r="L139" s="9" t="s">
        <v>1721</v>
      </c>
      <c r="M139" s="9" t="s">
        <v>1722</v>
      </c>
      <c r="N139" s="9" t="s">
        <v>1417</v>
      </c>
    </row>
    <row r="140" s="1" customFormat="1" spans="1:14">
      <c r="A140" s="9" t="s">
        <v>1411</v>
      </c>
      <c r="B140" s="9" t="s">
        <v>1723</v>
      </c>
      <c r="C140" s="9" t="s">
        <v>429</v>
      </c>
      <c r="D140" s="9" t="s">
        <v>429</v>
      </c>
      <c r="E140" s="9">
        <v>5473.93</v>
      </c>
      <c r="F140" s="9">
        <v>164.22</v>
      </c>
      <c r="G140" s="9">
        <v>1</v>
      </c>
      <c r="H140" s="9" t="s">
        <v>101</v>
      </c>
      <c r="I140" s="9"/>
      <c r="J140" s="9" t="s">
        <v>442</v>
      </c>
      <c r="K140" s="9"/>
      <c r="L140" s="9" t="s">
        <v>1724</v>
      </c>
      <c r="M140" s="9" t="s">
        <v>1725</v>
      </c>
      <c r="N140" s="9" t="s">
        <v>1417</v>
      </c>
    </row>
    <row r="141" s="1" customFormat="1" spans="1:14">
      <c r="A141" s="9" t="s">
        <v>1411</v>
      </c>
      <c r="B141" s="9" t="s">
        <v>1726</v>
      </c>
      <c r="C141" s="9" t="s">
        <v>429</v>
      </c>
      <c r="D141" s="9" t="s">
        <v>429</v>
      </c>
      <c r="E141" s="9">
        <v>3783.75</v>
      </c>
      <c r="F141" s="9">
        <v>113.51</v>
      </c>
      <c r="G141" s="9">
        <v>1</v>
      </c>
      <c r="H141" s="9" t="s">
        <v>101</v>
      </c>
      <c r="I141" s="9"/>
      <c r="J141" s="9" t="s">
        <v>474</v>
      </c>
      <c r="K141" s="9"/>
      <c r="L141" s="9" t="s">
        <v>1727</v>
      </c>
      <c r="M141" s="9" t="s">
        <v>1728</v>
      </c>
      <c r="N141" s="9" t="s">
        <v>1417</v>
      </c>
    </row>
    <row r="142" s="1" customFormat="1" spans="1:14">
      <c r="A142" s="9" t="s">
        <v>1411</v>
      </c>
      <c r="B142" s="9" t="s">
        <v>1729</v>
      </c>
      <c r="C142" s="9" t="s">
        <v>429</v>
      </c>
      <c r="D142" s="9" t="s">
        <v>429</v>
      </c>
      <c r="E142" s="9">
        <v>4876.22</v>
      </c>
      <c r="F142" s="9">
        <v>146.29</v>
      </c>
      <c r="G142" s="9">
        <v>1</v>
      </c>
      <c r="H142" s="9" t="s">
        <v>101</v>
      </c>
      <c r="I142" s="9"/>
      <c r="J142" s="9" t="s">
        <v>474</v>
      </c>
      <c r="K142" s="9"/>
      <c r="L142" s="9" t="s">
        <v>1730</v>
      </c>
      <c r="M142" s="9" t="s">
        <v>1731</v>
      </c>
      <c r="N142" s="9" t="s">
        <v>1417</v>
      </c>
    </row>
    <row r="143" s="1" customFormat="1" spans="1:14">
      <c r="A143" s="9" t="s">
        <v>1411</v>
      </c>
      <c r="B143" s="9" t="s">
        <v>1732</v>
      </c>
      <c r="C143" s="9" t="s">
        <v>429</v>
      </c>
      <c r="D143" s="9" t="s">
        <v>429</v>
      </c>
      <c r="E143" s="9">
        <v>1943.95</v>
      </c>
      <c r="F143" s="9">
        <v>58.32</v>
      </c>
      <c r="G143" s="9">
        <v>1</v>
      </c>
      <c r="H143" s="9" t="s">
        <v>101</v>
      </c>
      <c r="I143" s="9"/>
      <c r="J143" s="9" t="s">
        <v>474</v>
      </c>
      <c r="K143" s="9"/>
      <c r="L143" s="9" t="s">
        <v>1733</v>
      </c>
      <c r="M143" s="9" t="s">
        <v>1734</v>
      </c>
      <c r="N143" s="9" t="s">
        <v>1417</v>
      </c>
    </row>
    <row r="144" s="1" customFormat="1" spans="1:14">
      <c r="A144" s="9" t="s">
        <v>1411</v>
      </c>
      <c r="B144" s="9" t="s">
        <v>1735</v>
      </c>
      <c r="C144" s="9" t="s">
        <v>1736</v>
      </c>
      <c r="D144" s="9" t="s">
        <v>429</v>
      </c>
      <c r="E144" s="9">
        <v>12439.03</v>
      </c>
      <c r="F144" s="9">
        <v>373.17</v>
      </c>
      <c r="G144" s="9">
        <v>1</v>
      </c>
      <c r="H144" s="9" t="s">
        <v>101</v>
      </c>
      <c r="I144" s="9"/>
      <c r="J144" s="9" t="s">
        <v>474</v>
      </c>
      <c r="K144" s="9"/>
      <c r="L144" s="9" t="s">
        <v>1737</v>
      </c>
      <c r="M144" s="9" t="s">
        <v>1738</v>
      </c>
      <c r="N144" s="9" t="s">
        <v>1417</v>
      </c>
    </row>
    <row r="145" s="1" customFormat="1" spans="1:14">
      <c r="A145" s="9" t="s">
        <v>1411</v>
      </c>
      <c r="B145" s="9" t="s">
        <v>1739</v>
      </c>
      <c r="C145" s="9" t="s">
        <v>1066</v>
      </c>
      <c r="D145" s="9" t="s">
        <v>429</v>
      </c>
      <c r="E145" s="9">
        <v>6001.52</v>
      </c>
      <c r="F145" s="9">
        <v>180.05</v>
      </c>
      <c r="G145" s="9">
        <v>1</v>
      </c>
      <c r="H145" s="9" t="s">
        <v>101</v>
      </c>
      <c r="I145" s="9"/>
      <c r="J145" s="9" t="s">
        <v>474</v>
      </c>
      <c r="K145" s="9"/>
      <c r="L145" s="9" t="s">
        <v>1740</v>
      </c>
      <c r="M145" s="9" t="s">
        <v>1741</v>
      </c>
      <c r="N145" s="9" t="s">
        <v>1417</v>
      </c>
    </row>
    <row r="146" s="1" customFormat="1" spans="1:14">
      <c r="A146" s="9" t="s">
        <v>1411</v>
      </c>
      <c r="B146" s="9" t="s">
        <v>1742</v>
      </c>
      <c r="C146" s="9" t="s">
        <v>429</v>
      </c>
      <c r="D146" s="9" t="s">
        <v>429</v>
      </c>
      <c r="E146" s="9">
        <v>4549.41</v>
      </c>
      <c r="F146" s="9">
        <v>136.48</v>
      </c>
      <c r="G146" s="9">
        <v>1</v>
      </c>
      <c r="H146" s="9" t="s">
        <v>101</v>
      </c>
      <c r="I146" s="9"/>
      <c r="J146" s="9" t="s">
        <v>474</v>
      </c>
      <c r="K146" s="9"/>
      <c r="L146" s="9" t="s">
        <v>1743</v>
      </c>
      <c r="M146" s="9" t="s">
        <v>1744</v>
      </c>
      <c r="N146" s="9" t="s">
        <v>1417</v>
      </c>
    </row>
    <row r="147" s="1" customFormat="1" spans="1:14">
      <c r="A147" s="9" t="s">
        <v>1411</v>
      </c>
      <c r="B147" s="9" t="s">
        <v>1745</v>
      </c>
      <c r="C147" s="9" t="s">
        <v>429</v>
      </c>
      <c r="D147" s="9" t="s">
        <v>429</v>
      </c>
      <c r="E147" s="9">
        <v>8146.72</v>
      </c>
      <c r="F147" s="9">
        <v>244.4</v>
      </c>
      <c r="G147" s="9">
        <v>1</v>
      </c>
      <c r="H147" s="9" t="s">
        <v>101</v>
      </c>
      <c r="I147" s="9"/>
      <c r="J147" s="9" t="s">
        <v>474</v>
      </c>
      <c r="K147" s="9"/>
      <c r="L147" s="9" t="s">
        <v>1549</v>
      </c>
      <c r="M147" s="9" t="s">
        <v>1550</v>
      </c>
      <c r="N147" s="9" t="s">
        <v>1417</v>
      </c>
    </row>
    <row r="148" s="1" customFormat="1" spans="1:14">
      <c r="A148" s="9" t="s">
        <v>1411</v>
      </c>
      <c r="B148" s="9" t="s">
        <v>1746</v>
      </c>
      <c r="C148" s="9" t="s">
        <v>429</v>
      </c>
      <c r="D148" s="9" t="s">
        <v>429</v>
      </c>
      <c r="E148" s="9">
        <v>792.49</v>
      </c>
      <c r="F148" s="9">
        <v>23.77</v>
      </c>
      <c r="G148" s="9">
        <v>1</v>
      </c>
      <c r="H148" s="9" t="s">
        <v>101</v>
      </c>
      <c r="I148" s="9"/>
      <c r="J148" s="9" t="s">
        <v>442</v>
      </c>
      <c r="K148" s="9"/>
      <c r="L148" s="9" t="s">
        <v>1747</v>
      </c>
      <c r="M148" s="9" t="s">
        <v>1748</v>
      </c>
      <c r="N148" s="9" t="s">
        <v>1417</v>
      </c>
    </row>
    <row r="149" s="1" customFormat="1" spans="1:14">
      <c r="A149" s="9" t="s">
        <v>1411</v>
      </c>
      <c r="B149" s="9" t="s">
        <v>1749</v>
      </c>
      <c r="C149" s="9" t="s">
        <v>1750</v>
      </c>
      <c r="D149" s="9" t="s">
        <v>429</v>
      </c>
      <c r="E149" s="9">
        <v>13484.3</v>
      </c>
      <c r="F149" s="9">
        <v>404.53</v>
      </c>
      <c r="G149" s="9">
        <v>1</v>
      </c>
      <c r="H149" s="9" t="s">
        <v>101</v>
      </c>
      <c r="I149" s="9"/>
      <c r="J149" s="9" t="s">
        <v>442</v>
      </c>
      <c r="K149" s="9"/>
      <c r="L149" s="9" t="s">
        <v>1751</v>
      </c>
      <c r="M149" s="9" t="s">
        <v>1752</v>
      </c>
      <c r="N149" s="9" t="s">
        <v>1417</v>
      </c>
    </row>
    <row r="150" s="1" customFormat="1" spans="1:14">
      <c r="A150" s="9" t="s">
        <v>1411</v>
      </c>
      <c r="B150" s="9" t="s">
        <v>1753</v>
      </c>
      <c r="C150" s="9" t="s">
        <v>1754</v>
      </c>
      <c r="D150" s="9" t="s">
        <v>429</v>
      </c>
      <c r="E150" s="9">
        <v>7225.95</v>
      </c>
      <c r="F150" s="9">
        <v>216.78</v>
      </c>
      <c r="G150" s="9">
        <v>1</v>
      </c>
      <c r="H150" s="9" t="s">
        <v>101</v>
      </c>
      <c r="I150" s="9"/>
      <c r="J150" s="9" t="s">
        <v>474</v>
      </c>
      <c r="K150" s="9"/>
      <c r="L150" s="9" t="s">
        <v>1755</v>
      </c>
      <c r="M150" s="9" t="s">
        <v>1756</v>
      </c>
      <c r="N150" s="9" t="s">
        <v>1417</v>
      </c>
    </row>
    <row r="151" s="1" customFormat="1" spans="1:14">
      <c r="A151" s="9" t="s">
        <v>1411</v>
      </c>
      <c r="B151" s="9" t="s">
        <v>1757</v>
      </c>
      <c r="C151" s="9" t="s">
        <v>1754</v>
      </c>
      <c r="D151" s="9" t="s">
        <v>429</v>
      </c>
      <c r="E151" s="9">
        <v>7321.38</v>
      </c>
      <c r="F151" s="9">
        <v>219.64</v>
      </c>
      <c r="G151" s="9">
        <v>1</v>
      </c>
      <c r="H151" s="9" t="s">
        <v>101</v>
      </c>
      <c r="I151" s="9"/>
      <c r="J151" s="9" t="s">
        <v>474</v>
      </c>
      <c r="K151" s="9"/>
      <c r="L151" s="9" t="s">
        <v>1758</v>
      </c>
      <c r="M151" s="9" t="s">
        <v>1759</v>
      </c>
      <c r="N151" s="9" t="s">
        <v>1417</v>
      </c>
    </row>
    <row r="152" s="1" customFormat="1" spans="1:14">
      <c r="A152" s="9" t="s">
        <v>1411</v>
      </c>
      <c r="B152" s="9" t="s">
        <v>1760</v>
      </c>
      <c r="C152" s="9" t="s">
        <v>429</v>
      </c>
      <c r="D152" s="9" t="s">
        <v>429</v>
      </c>
      <c r="E152" s="9">
        <v>9102.2</v>
      </c>
      <c r="F152" s="9">
        <v>273.07</v>
      </c>
      <c r="G152" s="9">
        <v>1</v>
      </c>
      <c r="H152" s="9" t="s">
        <v>101</v>
      </c>
      <c r="I152" s="9"/>
      <c r="J152" s="9" t="s">
        <v>474</v>
      </c>
      <c r="K152" s="9"/>
      <c r="L152" s="9" t="s">
        <v>1761</v>
      </c>
      <c r="M152" s="9" t="s">
        <v>1762</v>
      </c>
      <c r="N152" s="9" t="s">
        <v>1417</v>
      </c>
    </row>
    <row r="153" s="1" customFormat="1" spans="1:14">
      <c r="A153" s="9" t="s">
        <v>1411</v>
      </c>
      <c r="B153" s="9" t="s">
        <v>1763</v>
      </c>
      <c r="C153" s="9" t="s">
        <v>1066</v>
      </c>
      <c r="D153" s="9" t="s">
        <v>429</v>
      </c>
      <c r="E153" s="9">
        <v>5830.98</v>
      </c>
      <c r="F153" s="9">
        <v>174.93</v>
      </c>
      <c r="G153" s="9">
        <v>1</v>
      </c>
      <c r="H153" s="9" t="s">
        <v>101</v>
      </c>
      <c r="I153" s="9"/>
      <c r="J153" s="9" t="s">
        <v>474</v>
      </c>
      <c r="K153" s="9"/>
      <c r="L153" s="9" t="s">
        <v>1559</v>
      </c>
      <c r="M153" s="9" t="s">
        <v>1560</v>
      </c>
      <c r="N153" s="9" t="s">
        <v>1417</v>
      </c>
    </row>
    <row r="154" s="1" customFormat="1" spans="1:14">
      <c r="A154" s="9" t="s">
        <v>1411</v>
      </c>
      <c r="B154" s="9" t="s">
        <v>1764</v>
      </c>
      <c r="C154" s="9" t="s">
        <v>429</v>
      </c>
      <c r="D154" s="9" t="s">
        <v>429</v>
      </c>
      <c r="E154" s="9">
        <v>7426.12</v>
      </c>
      <c r="F154" s="9">
        <v>222.78</v>
      </c>
      <c r="G154" s="9">
        <v>1</v>
      </c>
      <c r="H154" s="9" t="s">
        <v>101</v>
      </c>
      <c r="I154" s="9"/>
      <c r="J154" s="9" t="s">
        <v>474</v>
      </c>
      <c r="K154" s="9"/>
      <c r="L154" s="9" t="s">
        <v>1574</v>
      </c>
      <c r="M154" s="9" t="s">
        <v>1575</v>
      </c>
      <c r="N154" s="9" t="s">
        <v>1417</v>
      </c>
    </row>
    <row r="155" s="1" customFormat="1" spans="1:14">
      <c r="A155" s="9" t="s">
        <v>1411</v>
      </c>
      <c r="B155" s="9" t="s">
        <v>1765</v>
      </c>
      <c r="C155" s="9" t="s">
        <v>429</v>
      </c>
      <c r="D155" s="9" t="s">
        <v>429</v>
      </c>
      <c r="E155" s="9">
        <v>2110.69</v>
      </c>
      <c r="F155" s="9">
        <v>63.32</v>
      </c>
      <c r="G155" s="9">
        <v>1</v>
      </c>
      <c r="H155" s="9" t="s">
        <v>101</v>
      </c>
      <c r="I155" s="9"/>
      <c r="J155" s="9" t="s">
        <v>474</v>
      </c>
      <c r="K155" s="9"/>
      <c r="L155" s="9" t="s">
        <v>1766</v>
      </c>
      <c r="M155" s="9" t="s">
        <v>1767</v>
      </c>
      <c r="N155" s="9" t="s">
        <v>1417</v>
      </c>
    </row>
    <row r="156" s="1" customFormat="1" spans="1:14">
      <c r="A156" s="9" t="s">
        <v>1411</v>
      </c>
      <c r="B156" s="9" t="s">
        <v>1768</v>
      </c>
      <c r="C156" s="9" t="s">
        <v>429</v>
      </c>
      <c r="D156" s="9" t="s">
        <v>429</v>
      </c>
      <c r="E156" s="9">
        <v>710.17</v>
      </c>
      <c r="F156" s="9">
        <v>21.31</v>
      </c>
      <c r="G156" s="9">
        <v>1</v>
      </c>
      <c r="H156" s="9" t="s">
        <v>101</v>
      </c>
      <c r="I156" s="9"/>
      <c r="J156" s="9" t="s">
        <v>474</v>
      </c>
      <c r="K156" s="9"/>
      <c r="L156" s="9" t="s">
        <v>1769</v>
      </c>
      <c r="M156" s="9" t="s">
        <v>1770</v>
      </c>
      <c r="N156" s="9" t="s">
        <v>1417</v>
      </c>
    </row>
    <row r="157" s="1" customFormat="1" spans="1:14">
      <c r="A157" s="9" t="s">
        <v>1411</v>
      </c>
      <c r="B157" s="9" t="s">
        <v>1771</v>
      </c>
      <c r="C157" s="9" t="s">
        <v>429</v>
      </c>
      <c r="D157" s="9" t="s">
        <v>429</v>
      </c>
      <c r="E157" s="9">
        <v>1135.15</v>
      </c>
      <c r="F157" s="9">
        <v>34.05</v>
      </c>
      <c r="G157" s="9">
        <v>1</v>
      </c>
      <c r="H157" s="9" t="s">
        <v>101</v>
      </c>
      <c r="I157" s="9"/>
      <c r="J157" s="9" t="s">
        <v>474</v>
      </c>
      <c r="K157" s="9"/>
      <c r="L157" s="9" t="s">
        <v>1772</v>
      </c>
      <c r="M157" s="9" t="s">
        <v>1773</v>
      </c>
      <c r="N157" s="9" t="s">
        <v>1417</v>
      </c>
    </row>
    <row r="158" s="1" customFormat="1" spans="1:14">
      <c r="A158" s="9" t="s">
        <v>1411</v>
      </c>
      <c r="B158" s="9" t="s">
        <v>1774</v>
      </c>
      <c r="C158" s="9" t="s">
        <v>429</v>
      </c>
      <c r="D158" s="9" t="s">
        <v>429</v>
      </c>
      <c r="E158" s="9">
        <v>4624.87</v>
      </c>
      <c r="F158" s="9">
        <v>138.75</v>
      </c>
      <c r="G158" s="9">
        <v>1</v>
      </c>
      <c r="H158" s="9" t="s">
        <v>101</v>
      </c>
      <c r="I158" s="9"/>
      <c r="J158" s="9" t="s">
        <v>474</v>
      </c>
      <c r="K158" s="9"/>
      <c r="L158" s="9" t="s">
        <v>1426</v>
      </c>
      <c r="M158" s="9" t="s">
        <v>1427</v>
      </c>
      <c r="N158" s="9" t="s">
        <v>1417</v>
      </c>
    </row>
    <row r="159" s="1" customFormat="1" spans="1:14">
      <c r="A159" s="9" t="s">
        <v>1411</v>
      </c>
      <c r="B159" s="9" t="s">
        <v>1775</v>
      </c>
      <c r="C159" s="9" t="s">
        <v>429</v>
      </c>
      <c r="D159" s="9" t="s">
        <v>429</v>
      </c>
      <c r="E159" s="9">
        <v>4779.55</v>
      </c>
      <c r="F159" s="9">
        <v>143.39</v>
      </c>
      <c r="G159" s="9">
        <v>1</v>
      </c>
      <c r="H159" s="9" t="s">
        <v>101</v>
      </c>
      <c r="I159" s="9"/>
      <c r="J159" s="9" t="s">
        <v>474</v>
      </c>
      <c r="K159" s="9"/>
      <c r="L159" s="9" t="s">
        <v>1776</v>
      </c>
      <c r="M159" s="9" t="s">
        <v>1777</v>
      </c>
      <c r="N159" s="9" t="s">
        <v>1417</v>
      </c>
    </row>
    <row r="160" s="1" customFormat="1" spans="1:14">
      <c r="A160" s="9" t="s">
        <v>1411</v>
      </c>
      <c r="B160" s="9" t="s">
        <v>1778</v>
      </c>
      <c r="C160" s="9" t="s">
        <v>429</v>
      </c>
      <c r="D160" s="9" t="s">
        <v>429</v>
      </c>
      <c r="E160" s="9">
        <v>7702.9</v>
      </c>
      <c r="F160" s="9">
        <v>231.09</v>
      </c>
      <c r="G160" s="9">
        <v>1</v>
      </c>
      <c r="H160" s="9" t="s">
        <v>101</v>
      </c>
      <c r="I160" s="9"/>
      <c r="J160" s="9" t="s">
        <v>474</v>
      </c>
      <c r="K160" s="9"/>
      <c r="L160" s="9" t="s">
        <v>1779</v>
      </c>
      <c r="M160" s="9" t="s">
        <v>1780</v>
      </c>
      <c r="N160" s="9" t="s">
        <v>1417</v>
      </c>
    </row>
    <row r="161" s="1" customFormat="1" spans="1:14">
      <c r="A161" s="9" t="s">
        <v>1411</v>
      </c>
      <c r="B161" s="9" t="s">
        <v>1781</v>
      </c>
      <c r="C161" s="9" t="s">
        <v>429</v>
      </c>
      <c r="D161" s="9" t="s">
        <v>429</v>
      </c>
      <c r="E161" s="9">
        <v>5604.27</v>
      </c>
      <c r="F161" s="9">
        <v>168.13</v>
      </c>
      <c r="G161" s="9">
        <v>1</v>
      </c>
      <c r="H161" s="9" t="s">
        <v>101</v>
      </c>
      <c r="I161" s="9"/>
      <c r="J161" s="9" t="s">
        <v>474</v>
      </c>
      <c r="K161" s="9"/>
      <c r="L161" s="9" t="s">
        <v>1469</v>
      </c>
      <c r="M161" s="9" t="s">
        <v>1470</v>
      </c>
      <c r="N161" s="9" t="s">
        <v>1417</v>
      </c>
    </row>
    <row r="162" s="1" customFormat="1" spans="1:14">
      <c r="A162" s="9" t="s">
        <v>1411</v>
      </c>
      <c r="B162" s="9" t="s">
        <v>1782</v>
      </c>
      <c r="C162" s="9" t="s">
        <v>429</v>
      </c>
      <c r="D162" s="9" t="s">
        <v>429</v>
      </c>
      <c r="E162" s="9">
        <v>7702.9</v>
      </c>
      <c r="F162" s="9">
        <v>231.09</v>
      </c>
      <c r="G162" s="9">
        <v>1</v>
      </c>
      <c r="H162" s="9" t="s">
        <v>101</v>
      </c>
      <c r="I162" s="9"/>
      <c r="J162" s="9" t="s">
        <v>474</v>
      </c>
      <c r="K162" s="9"/>
      <c r="L162" s="9" t="s">
        <v>1783</v>
      </c>
      <c r="M162" s="9" t="s">
        <v>1784</v>
      </c>
      <c r="N162" s="9" t="s">
        <v>1417</v>
      </c>
    </row>
    <row r="163" s="1" customFormat="1" spans="1:14">
      <c r="A163" s="9" t="s">
        <v>1411</v>
      </c>
      <c r="B163" s="9" t="s">
        <v>1785</v>
      </c>
      <c r="C163" s="9" t="s">
        <v>100</v>
      </c>
      <c r="D163" s="9" t="s">
        <v>429</v>
      </c>
      <c r="E163" s="9">
        <v>1341.03</v>
      </c>
      <c r="F163" s="9">
        <v>40.23</v>
      </c>
      <c r="G163" s="9">
        <v>1</v>
      </c>
      <c r="H163" s="9" t="s">
        <v>101</v>
      </c>
      <c r="I163" s="9"/>
      <c r="J163" s="9" t="s">
        <v>474</v>
      </c>
      <c r="K163" s="9"/>
      <c r="L163" s="9" t="s">
        <v>1786</v>
      </c>
      <c r="M163" s="9" t="s">
        <v>1787</v>
      </c>
      <c r="N163" s="9" t="s">
        <v>1417</v>
      </c>
    </row>
    <row r="164" s="1" customFormat="1" spans="1:14">
      <c r="A164" s="9" t="s">
        <v>1411</v>
      </c>
      <c r="B164" s="9" t="s">
        <v>1788</v>
      </c>
      <c r="C164" s="9" t="s">
        <v>429</v>
      </c>
      <c r="D164" s="9" t="s">
        <v>429</v>
      </c>
      <c r="E164" s="9">
        <v>3009.53</v>
      </c>
      <c r="F164" s="9">
        <v>90.29</v>
      </c>
      <c r="G164" s="9">
        <v>1</v>
      </c>
      <c r="H164" s="9" t="s">
        <v>101</v>
      </c>
      <c r="I164" s="9"/>
      <c r="J164" s="9" t="s">
        <v>474</v>
      </c>
      <c r="K164" s="9"/>
      <c r="L164" s="9" t="s">
        <v>1789</v>
      </c>
      <c r="M164" s="9" t="s">
        <v>1790</v>
      </c>
      <c r="N164" s="9" t="s">
        <v>1417</v>
      </c>
    </row>
    <row r="165" s="1" customFormat="1" spans="1:14">
      <c r="A165" s="9" t="s">
        <v>1411</v>
      </c>
      <c r="B165" s="9" t="s">
        <v>1791</v>
      </c>
      <c r="C165" s="9" t="s">
        <v>429</v>
      </c>
      <c r="D165" s="9" t="s">
        <v>429</v>
      </c>
      <c r="E165" s="9">
        <v>2388.46</v>
      </c>
      <c r="F165" s="9">
        <v>71.65</v>
      </c>
      <c r="G165" s="9">
        <v>1</v>
      </c>
      <c r="H165" s="9" t="s">
        <v>101</v>
      </c>
      <c r="I165" s="9"/>
      <c r="J165" s="9" t="s">
        <v>474</v>
      </c>
      <c r="K165" s="9"/>
      <c r="L165" s="9" t="s">
        <v>1792</v>
      </c>
      <c r="M165" s="9" t="s">
        <v>1793</v>
      </c>
      <c r="N165" s="9" t="s">
        <v>1417</v>
      </c>
    </row>
    <row r="166" s="1" customFormat="1" spans="1:14">
      <c r="A166" s="9" t="s">
        <v>1411</v>
      </c>
      <c r="B166" s="9" t="s">
        <v>1794</v>
      </c>
      <c r="C166" s="9" t="s">
        <v>429</v>
      </c>
      <c r="D166" s="9" t="s">
        <v>429</v>
      </c>
      <c r="E166" s="9">
        <v>568.45</v>
      </c>
      <c r="F166" s="9">
        <v>17.05</v>
      </c>
      <c r="G166" s="9">
        <v>1</v>
      </c>
      <c r="H166" s="9" t="s">
        <v>101</v>
      </c>
      <c r="I166" s="9"/>
      <c r="J166" s="9" t="s">
        <v>474</v>
      </c>
      <c r="K166" s="9"/>
      <c r="L166" s="9" t="s">
        <v>1795</v>
      </c>
      <c r="M166" s="9" t="s">
        <v>1796</v>
      </c>
      <c r="N166" s="9" t="s">
        <v>1417</v>
      </c>
    </row>
    <row r="167" s="1" customFormat="1" spans="1:14">
      <c r="A167" s="9" t="s">
        <v>1411</v>
      </c>
      <c r="B167" s="9" t="s">
        <v>1797</v>
      </c>
      <c r="C167" s="9" t="s">
        <v>429</v>
      </c>
      <c r="D167" s="9" t="s">
        <v>429</v>
      </c>
      <c r="E167" s="9">
        <v>8202.82</v>
      </c>
      <c r="F167" s="9">
        <v>246.08</v>
      </c>
      <c r="G167" s="9">
        <v>1</v>
      </c>
      <c r="H167" s="9" t="s">
        <v>101</v>
      </c>
      <c r="I167" s="9"/>
      <c r="J167" s="9" t="s">
        <v>474</v>
      </c>
      <c r="K167" s="9"/>
      <c r="L167" s="9" t="s">
        <v>1798</v>
      </c>
      <c r="M167" s="9" t="s">
        <v>1799</v>
      </c>
      <c r="N167" s="9" t="s">
        <v>1417</v>
      </c>
    </row>
    <row r="168" s="1" customFormat="1" spans="1:14">
      <c r="A168" s="9" t="s">
        <v>1411</v>
      </c>
      <c r="B168" s="9" t="s">
        <v>1800</v>
      </c>
      <c r="C168" s="9" t="s">
        <v>429</v>
      </c>
      <c r="D168" s="9" t="s">
        <v>429</v>
      </c>
      <c r="E168" s="9">
        <v>8682.35</v>
      </c>
      <c r="F168" s="9">
        <v>260.47</v>
      </c>
      <c r="G168" s="9">
        <v>1</v>
      </c>
      <c r="H168" s="9" t="s">
        <v>101</v>
      </c>
      <c r="I168" s="9"/>
      <c r="J168" s="9" t="s">
        <v>474</v>
      </c>
      <c r="K168" s="9"/>
      <c r="L168" s="9" t="s">
        <v>1616</v>
      </c>
      <c r="M168" s="9" t="s">
        <v>1617</v>
      </c>
      <c r="N168" s="9" t="s">
        <v>1417</v>
      </c>
    </row>
    <row r="169" s="1" customFormat="1" spans="1:14">
      <c r="A169" s="9" t="s">
        <v>1411</v>
      </c>
      <c r="B169" s="9" t="s">
        <v>1801</v>
      </c>
      <c r="C169" s="9" t="s">
        <v>429</v>
      </c>
      <c r="D169" s="9" t="s">
        <v>429</v>
      </c>
      <c r="E169" s="9">
        <v>11623.92</v>
      </c>
      <c r="F169" s="9">
        <v>348.72</v>
      </c>
      <c r="G169" s="9">
        <v>1</v>
      </c>
      <c r="H169" s="9" t="s">
        <v>101</v>
      </c>
      <c r="I169" s="9"/>
      <c r="J169" s="9" t="s">
        <v>474</v>
      </c>
      <c r="K169" s="9"/>
      <c r="L169" s="9" t="s">
        <v>1634</v>
      </c>
      <c r="M169" s="9" t="s">
        <v>1635</v>
      </c>
      <c r="N169" s="9" t="s">
        <v>1417</v>
      </c>
    </row>
    <row r="170" s="1" customFormat="1" spans="1:14">
      <c r="A170" s="9" t="s">
        <v>1411</v>
      </c>
      <c r="B170" s="9" t="s">
        <v>1802</v>
      </c>
      <c r="C170" s="9" t="s">
        <v>39</v>
      </c>
      <c r="D170" s="9" t="s">
        <v>429</v>
      </c>
      <c r="E170" s="9">
        <v>8024.08</v>
      </c>
      <c r="F170" s="9">
        <v>240.72</v>
      </c>
      <c r="G170" s="9">
        <v>1</v>
      </c>
      <c r="H170" s="9" t="s">
        <v>101</v>
      </c>
      <c r="I170" s="9"/>
      <c r="J170" s="9" t="s">
        <v>442</v>
      </c>
      <c r="K170" s="9"/>
      <c r="L170" s="9" t="s">
        <v>1803</v>
      </c>
      <c r="M170" s="9" t="s">
        <v>1804</v>
      </c>
      <c r="N170" s="9" t="s">
        <v>1417</v>
      </c>
    </row>
    <row r="171" s="1" customFormat="1" spans="1:14">
      <c r="A171" s="9" t="s">
        <v>1411</v>
      </c>
      <c r="B171" s="9" t="s">
        <v>1805</v>
      </c>
      <c r="C171" s="9" t="s">
        <v>429</v>
      </c>
      <c r="D171" s="9" t="s">
        <v>429</v>
      </c>
      <c r="E171" s="9">
        <v>8155.61</v>
      </c>
      <c r="F171" s="9">
        <v>244.67</v>
      </c>
      <c r="G171" s="9">
        <v>1</v>
      </c>
      <c r="H171" s="9" t="s">
        <v>101</v>
      </c>
      <c r="I171" s="9"/>
      <c r="J171" s="9" t="s">
        <v>474</v>
      </c>
      <c r="K171" s="9"/>
      <c r="L171" s="9" t="s">
        <v>1806</v>
      </c>
      <c r="M171" s="9" t="s">
        <v>1807</v>
      </c>
      <c r="N171" s="9" t="s">
        <v>1417</v>
      </c>
    </row>
    <row r="172" s="1" customFormat="1" spans="1:14">
      <c r="A172" s="9" t="s">
        <v>1411</v>
      </c>
      <c r="B172" s="9" t="s">
        <v>1808</v>
      </c>
      <c r="C172" s="9" t="s">
        <v>429</v>
      </c>
      <c r="D172" s="9" t="s">
        <v>429</v>
      </c>
      <c r="E172" s="9">
        <v>13965.7</v>
      </c>
      <c r="F172" s="9">
        <v>418.97</v>
      </c>
      <c r="G172" s="9">
        <v>1</v>
      </c>
      <c r="H172" s="9" t="s">
        <v>101</v>
      </c>
      <c r="I172" s="9"/>
      <c r="J172" s="9" t="s">
        <v>474</v>
      </c>
      <c r="K172" s="9"/>
      <c r="L172" s="9" t="s">
        <v>1809</v>
      </c>
      <c r="M172" s="9" t="s">
        <v>1810</v>
      </c>
      <c r="N172" s="9" t="s">
        <v>1417</v>
      </c>
    </row>
    <row r="173" s="1" customFormat="1" spans="1:14">
      <c r="A173" s="9" t="s">
        <v>1411</v>
      </c>
      <c r="B173" s="9" t="s">
        <v>1811</v>
      </c>
      <c r="C173" s="9" t="s">
        <v>429</v>
      </c>
      <c r="D173" s="9" t="s">
        <v>429</v>
      </c>
      <c r="E173" s="9">
        <v>13252.01</v>
      </c>
      <c r="F173" s="9">
        <v>397.56</v>
      </c>
      <c r="G173" s="9">
        <v>1</v>
      </c>
      <c r="H173" s="9" t="s">
        <v>101</v>
      </c>
      <c r="I173" s="9"/>
      <c r="J173" s="9" t="s">
        <v>474</v>
      </c>
      <c r="K173" s="9"/>
      <c r="L173" s="9" t="s">
        <v>1812</v>
      </c>
      <c r="M173" s="9" t="s">
        <v>1813</v>
      </c>
      <c r="N173" s="9" t="s">
        <v>1417</v>
      </c>
    </row>
    <row r="174" s="1" customFormat="1" spans="1:14">
      <c r="A174" s="9" t="s">
        <v>1411</v>
      </c>
      <c r="B174" s="9" t="s">
        <v>1814</v>
      </c>
      <c r="C174" s="9" t="s">
        <v>429</v>
      </c>
      <c r="D174" s="9" t="s">
        <v>429</v>
      </c>
      <c r="E174" s="9">
        <v>2229.49</v>
      </c>
      <c r="F174" s="9">
        <v>66.88</v>
      </c>
      <c r="G174" s="9">
        <v>1</v>
      </c>
      <c r="H174" s="9" t="s">
        <v>101</v>
      </c>
      <c r="I174" s="9"/>
      <c r="J174" s="9" t="s">
        <v>474</v>
      </c>
      <c r="K174" s="9"/>
      <c r="L174" s="9" t="s">
        <v>1815</v>
      </c>
      <c r="M174" s="9" t="s">
        <v>1816</v>
      </c>
      <c r="N174" s="9" t="s">
        <v>1417</v>
      </c>
    </row>
    <row r="175" s="1" customFormat="1" spans="1:14">
      <c r="A175" s="9" t="s">
        <v>1411</v>
      </c>
      <c r="B175" s="9" t="s">
        <v>1817</v>
      </c>
      <c r="C175" s="9" t="s">
        <v>429</v>
      </c>
      <c r="D175" s="9" t="s">
        <v>429</v>
      </c>
      <c r="E175" s="9">
        <v>8009.66</v>
      </c>
      <c r="F175" s="9">
        <v>240.29</v>
      </c>
      <c r="G175" s="9">
        <v>1</v>
      </c>
      <c r="H175" s="9" t="s">
        <v>101</v>
      </c>
      <c r="I175" s="9"/>
      <c r="J175" s="9" t="s">
        <v>474</v>
      </c>
      <c r="K175" s="9"/>
      <c r="L175" s="9" t="s">
        <v>1818</v>
      </c>
      <c r="M175" s="9" t="s">
        <v>1819</v>
      </c>
      <c r="N175" s="9" t="s">
        <v>1417</v>
      </c>
    </row>
    <row r="176" s="1" customFormat="1" spans="1:14">
      <c r="A176" s="9" t="s">
        <v>1411</v>
      </c>
      <c r="B176" s="9" t="s">
        <v>1820</v>
      </c>
      <c r="C176" s="9" t="s">
        <v>100</v>
      </c>
      <c r="D176" s="9" t="s">
        <v>429</v>
      </c>
      <c r="E176" s="9">
        <v>8830.2</v>
      </c>
      <c r="F176" s="9">
        <v>264.91</v>
      </c>
      <c r="G176" s="9">
        <v>1</v>
      </c>
      <c r="H176" s="9" t="s">
        <v>101</v>
      </c>
      <c r="I176" s="9"/>
      <c r="J176" s="9" t="s">
        <v>474</v>
      </c>
      <c r="K176" s="9"/>
      <c r="L176" s="9" t="s">
        <v>1821</v>
      </c>
      <c r="M176" s="9" t="s">
        <v>1822</v>
      </c>
      <c r="N176" s="9" t="s">
        <v>1417</v>
      </c>
    </row>
    <row r="177" s="1" customFormat="1" spans="1:14">
      <c r="A177" s="9" t="s">
        <v>1411</v>
      </c>
      <c r="B177" s="9" t="s">
        <v>1823</v>
      </c>
      <c r="C177" s="9" t="s">
        <v>429</v>
      </c>
      <c r="D177" s="9" t="s">
        <v>429</v>
      </c>
      <c r="E177" s="9">
        <v>8787.33</v>
      </c>
      <c r="F177" s="9">
        <v>263.62</v>
      </c>
      <c r="G177" s="9">
        <v>1</v>
      </c>
      <c r="H177" s="9" t="s">
        <v>101</v>
      </c>
      <c r="I177" s="9"/>
      <c r="J177" s="9" t="s">
        <v>474</v>
      </c>
      <c r="K177" s="9"/>
      <c r="L177" s="9" t="s">
        <v>1824</v>
      </c>
      <c r="M177" s="9" t="s">
        <v>1825</v>
      </c>
      <c r="N177" s="9" t="s">
        <v>1417</v>
      </c>
    </row>
    <row r="178" s="1" customFormat="1" spans="1:14">
      <c r="A178" s="9" t="s">
        <v>1411</v>
      </c>
      <c r="B178" s="9" t="s">
        <v>1826</v>
      </c>
      <c r="C178" s="9" t="s">
        <v>429</v>
      </c>
      <c r="D178" s="9" t="s">
        <v>429</v>
      </c>
      <c r="E178" s="9">
        <v>17160</v>
      </c>
      <c r="F178" s="9">
        <v>514.8</v>
      </c>
      <c r="G178" s="9">
        <v>1</v>
      </c>
      <c r="H178" s="9" t="s">
        <v>101</v>
      </c>
      <c r="I178" s="9"/>
      <c r="J178" s="9" t="s">
        <v>474</v>
      </c>
      <c r="K178" s="9"/>
      <c r="L178" s="9" t="s">
        <v>1827</v>
      </c>
      <c r="M178" s="9" t="s">
        <v>1828</v>
      </c>
      <c r="N178" s="9" t="s">
        <v>1417</v>
      </c>
    </row>
    <row r="179" s="1" customFormat="1" spans="1:14">
      <c r="A179" s="9" t="s">
        <v>1411</v>
      </c>
      <c r="B179" s="9" t="s">
        <v>1829</v>
      </c>
      <c r="C179" s="9" t="s">
        <v>429</v>
      </c>
      <c r="D179" s="9" t="s">
        <v>429</v>
      </c>
      <c r="E179" s="9">
        <v>8286.32</v>
      </c>
      <c r="F179" s="9">
        <v>248.59</v>
      </c>
      <c r="G179" s="9">
        <v>1</v>
      </c>
      <c r="H179" s="9" t="s">
        <v>101</v>
      </c>
      <c r="I179" s="9"/>
      <c r="J179" s="9" t="s">
        <v>474</v>
      </c>
      <c r="K179" s="9"/>
      <c r="L179" s="9" t="s">
        <v>1665</v>
      </c>
      <c r="M179" s="9" t="s">
        <v>1666</v>
      </c>
      <c r="N179" s="9" t="s">
        <v>1417</v>
      </c>
    </row>
    <row r="180" s="1" customFormat="1" spans="1:14">
      <c r="A180" s="9" t="s">
        <v>1411</v>
      </c>
      <c r="B180" s="9" t="s">
        <v>1830</v>
      </c>
      <c r="C180" s="9" t="s">
        <v>1115</v>
      </c>
      <c r="D180" s="9" t="s">
        <v>429</v>
      </c>
      <c r="E180" s="9">
        <v>7590.63</v>
      </c>
      <c r="F180" s="9">
        <v>227.72</v>
      </c>
      <c r="G180" s="9">
        <v>1</v>
      </c>
      <c r="H180" s="9" t="s">
        <v>101</v>
      </c>
      <c r="I180" s="9"/>
      <c r="J180" s="9" t="s">
        <v>442</v>
      </c>
      <c r="K180" s="9"/>
      <c r="L180" s="9" t="s">
        <v>1831</v>
      </c>
      <c r="M180" s="9" t="s">
        <v>1832</v>
      </c>
      <c r="N180" s="9" t="s">
        <v>1417</v>
      </c>
    </row>
    <row r="181" s="1" customFormat="1" spans="1:14">
      <c r="A181" s="9" t="s">
        <v>1411</v>
      </c>
      <c r="B181" s="9" t="s">
        <v>1833</v>
      </c>
      <c r="C181" s="9" t="s">
        <v>1027</v>
      </c>
      <c r="D181" s="9" t="s">
        <v>429</v>
      </c>
      <c r="E181" s="9">
        <v>8049.7</v>
      </c>
      <c r="F181" s="9">
        <v>241.49</v>
      </c>
      <c r="G181" s="9">
        <v>1</v>
      </c>
      <c r="H181" s="9" t="s">
        <v>101</v>
      </c>
      <c r="I181" s="9"/>
      <c r="J181" s="9" t="s">
        <v>442</v>
      </c>
      <c r="K181" s="9"/>
      <c r="L181" s="9" t="s">
        <v>1834</v>
      </c>
      <c r="M181" s="9" t="s">
        <v>1835</v>
      </c>
      <c r="N181" s="9" t="s">
        <v>1417</v>
      </c>
    </row>
    <row r="182" s="1" customFormat="1" spans="1:14">
      <c r="A182" s="9" t="s">
        <v>1411</v>
      </c>
      <c r="B182" s="9" t="s">
        <v>1836</v>
      </c>
      <c r="C182" s="9" t="s">
        <v>429</v>
      </c>
      <c r="D182" s="9" t="s">
        <v>429</v>
      </c>
      <c r="E182" s="9">
        <v>7264.29</v>
      </c>
      <c r="F182" s="9">
        <v>217.93</v>
      </c>
      <c r="G182" s="9">
        <v>1</v>
      </c>
      <c r="H182" s="9" t="s">
        <v>101</v>
      </c>
      <c r="I182" s="9"/>
      <c r="J182" s="9" t="s">
        <v>474</v>
      </c>
      <c r="K182" s="9"/>
      <c r="L182" s="9" t="s">
        <v>1837</v>
      </c>
      <c r="M182" s="9" t="s">
        <v>1838</v>
      </c>
      <c r="N182" s="9" t="s">
        <v>1417</v>
      </c>
    </row>
    <row r="183" s="1" customFormat="1" spans="1:14">
      <c r="A183" s="9" t="s">
        <v>1411</v>
      </c>
      <c r="B183" s="9" t="s">
        <v>1839</v>
      </c>
      <c r="C183" s="9" t="s">
        <v>429</v>
      </c>
      <c r="D183" s="9" t="s">
        <v>429</v>
      </c>
      <c r="E183" s="9">
        <v>18798.66</v>
      </c>
      <c r="F183" s="9">
        <v>563.96</v>
      </c>
      <c r="G183" s="9">
        <v>1</v>
      </c>
      <c r="H183" s="9" t="s">
        <v>101</v>
      </c>
      <c r="I183" s="9"/>
      <c r="J183" s="9" t="s">
        <v>474</v>
      </c>
      <c r="K183" s="9"/>
      <c r="L183" s="9" t="s">
        <v>1837</v>
      </c>
      <c r="M183" s="9" t="s">
        <v>1838</v>
      </c>
      <c r="N183" s="9" t="s">
        <v>1417</v>
      </c>
    </row>
    <row r="184" s="1" customFormat="1" spans="1:14">
      <c r="A184" s="9" t="s">
        <v>1411</v>
      </c>
      <c r="B184" s="9" t="s">
        <v>1840</v>
      </c>
      <c r="C184" s="9" t="s">
        <v>429</v>
      </c>
      <c r="D184" s="9" t="s">
        <v>429</v>
      </c>
      <c r="E184" s="9">
        <v>9037.54</v>
      </c>
      <c r="F184" s="9">
        <v>271.13</v>
      </c>
      <c r="G184" s="9">
        <v>1</v>
      </c>
      <c r="H184" s="9" t="s">
        <v>101</v>
      </c>
      <c r="I184" s="9"/>
      <c r="J184" s="9" t="s">
        <v>474</v>
      </c>
      <c r="K184" s="9"/>
      <c r="L184" s="9" t="s">
        <v>1841</v>
      </c>
      <c r="M184" s="9" t="s">
        <v>1842</v>
      </c>
      <c r="N184" s="9" t="s">
        <v>1417</v>
      </c>
    </row>
    <row r="185" s="1" customFormat="1" spans="1:14">
      <c r="A185" s="9" t="s">
        <v>1411</v>
      </c>
      <c r="B185" s="9" t="s">
        <v>1843</v>
      </c>
      <c r="C185" s="9" t="s">
        <v>24</v>
      </c>
      <c r="D185" s="9" t="s">
        <v>429</v>
      </c>
      <c r="E185" s="9">
        <v>9243.72</v>
      </c>
      <c r="F185" s="9">
        <v>277.31</v>
      </c>
      <c r="G185" s="9">
        <v>1</v>
      </c>
      <c r="H185" s="9" t="s">
        <v>101</v>
      </c>
      <c r="I185" s="9"/>
      <c r="J185" s="9" t="s">
        <v>474</v>
      </c>
      <c r="K185" s="9"/>
      <c r="L185" s="9" t="s">
        <v>1844</v>
      </c>
      <c r="M185" s="9" t="s">
        <v>1845</v>
      </c>
      <c r="N185" s="9" t="s">
        <v>1417</v>
      </c>
    </row>
    <row r="186" s="1" customFormat="1" spans="1:14">
      <c r="A186" s="9" t="s">
        <v>1411</v>
      </c>
      <c r="B186" s="9" t="s">
        <v>1846</v>
      </c>
      <c r="C186" s="9" t="s">
        <v>429</v>
      </c>
      <c r="D186" s="9" t="s">
        <v>429</v>
      </c>
      <c r="E186" s="9">
        <v>4303.52</v>
      </c>
      <c r="F186" s="9">
        <v>129.11</v>
      </c>
      <c r="G186" s="9">
        <v>1</v>
      </c>
      <c r="H186" s="9" t="s">
        <v>101</v>
      </c>
      <c r="I186" s="9"/>
      <c r="J186" s="9" t="s">
        <v>474</v>
      </c>
      <c r="K186" s="9"/>
      <c r="L186" s="9" t="s">
        <v>1847</v>
      </c>
      <c r="M186" s="9" t="s">
        <v>1848</v>
      </c>
      <c r="N186" s="9" t="s">
        <v>1417</v>
      </c>
    </row>
    <row r="187" s="1" customFormat="1" spans="1:14">
      <c r="A187" s="9" t="s">
        <v>1411</v>
      </c>
      <c r="B187" s="9" t="s">
        <v>1849</v>
      </c>
      <c r="C187" s="9" t="s">
        <v>429</v>
      </c>
      <c r="D187" s="9" t="s">
        <v>429</v>
      </c>
      <c r="E187" s="9">
        <v>12576.49</v>
      </c>
      <c r="F187" s="9">
        <v>377.29</v>
      </c>
      <c r="G187" s="9">
        <v>1</v>
      </c>
      <c r="H187" s="9" t="s">
        <v>101</v>
      </c>
      <c r="I187" s="9"/>
      <c r="J187" s="9" t="s">
        <v>474</v>
      </c>
      <c r="K187" s="9"/>
      <c r="L187" s="9" t="s">
        <v>1850</v>
      </c>
      <c r="M187" s="9" t="s">
        <v>1851</v>
      </c>
      <c r="N187" s="9" t="s">
        <v>1417</v>
      </c>
    </row>
    <row r="188" s="1" customFormat="1" spans="1:14">
      <c r="A188" s="9" t="s">
        <v>1411</v>
      </c>
      <c r="B188" s="9" t="s">
        <v>1852</v>
      </c>
      <c r="C188" s="9" t="s">
        <v>429</v>
      </c>
      <c r="D188" s="9" t="s">
        <v>429</v>
      </c>
      <c r="E188" s="9">
        <v>5543.66</v>
      </c>
      <c r="F188" s="9">
        <v>166.31</v>
      </c>
      <c r="G188" s="9">
        <v>1</v>
      </c>
      <c r="H188" s="9" t="s">
        <v>101</v>
      </c>
      <c r="I188" s="9"/>
      <c r="J188" s="9" t="s">
        <v>474</v>
      </c>
      <c r="K188" s="9"/>
      <c r="L188" s="9" t="s">
        <v>1853</v>
      </c>
      <c r="M188" s="9" t="s">
        <v>1854</v>
      </c>
      <c r="N188" s="9" t="s">
        <v>1417</v>
      </c>
    </row>
    <row r="189" s="1" customFormat="1" spans="1:14">
      <c r="A189" s="9" t="s">
        <v>1411</v>
      </c>
      <c r="B189" s="9" t="s">
        <v>1855</v>
      </c>
      <c r="C189" s="9" t="s">
        <v>1027</v>
      </c>
      <c r="D189" s="9" t="s">
        <v>429</v>
      </c>
      <c r="E189" s="9">
        <v>6947.76</v>
      </c>
      <c r="F189" s="9">
        <v>208.43</v>
      </c>
      <c r="G189" s="9">
        <v>1</v>
      </c>
      <c r="H189" s="9" t="s">
        <v>101</v>
      </c>
      <c r="I189" s="9"/>
      <c r="J189" s="9" t="s">
        <v>474</v>
      </c>
      <c r="K189" s="9"/>
      <c r="L189" s="9" t="s">
        <v>1856</v>
      </c>
      <c r="M189" s="9" t="s">
        <v>1857</v>
      </c>
      <c r="N189" s="9" t="s">
        <v>1417</v>
      </c>
    </row>
    <row r="190" s="1" customFormat="1" spans="1:14">
      <c r="A190" s="9" t="s">
        <v>1411</v>
      </c>
      <c r="B190" s="9" t="s">
        <v>1858</v>
      </c>
      <c r="C190" s="9" t="s">
        <v>429</v>
      </c>
      <c r="D190" s="9" t="s">
        <v>429</v>
      </c>
      <c r="E190" s="9">
        <v>15391.94</v>
      </c>
      <c r="F190" s="9">
        <v>461.76</v>
      </c>
      <c r="G190" s="9">
        <v>1</v>
      </c>
      <c r="H190" s="9" t="s">
        <v>101</v>
      </c>
      <c r="I190" s="9"/>
      <c r="J190" s="9" t="s">
        <v>474</v>
      </c>
      <c r="K190" s="9"/>
      <c r="L190" s="9" t="s">
        <v>1859</v>
      </c>
      <c r="M190" s="9" t="s">
        <v>1860</v>
      </c>
      <c r="N190" s="9" t="s">
        <v>1417</v>
      </c>
    </row>
    <row r="191" s="1" customFormat="1" spans="1:14">
      <c r="A191" s="9" t="s">
        <v>1411</v>
      </c>
      <c r="B191" s="9" t="s">
        <v>1861</v>
      </c>
      <c r="C191" s="9" t="s">
        <v>429</v>
      </c>
      <c r="D191" s="9" t="s">
        <v>429</v>
      </c>
      <c r="E191" s="9">
        <v>5060.71</v>
      </c>
      <c r="F191" s="9">
        <v>151.82</v>
      </c>
      <c r="G191" s="9">
        <v>1</v>
      </c>
      <c r="H191" s="9" t="s">
        <v>101</v>
      </c>
      <c r="I191" s="9"/>
      <c r="J191" s="9" t="s">
        <v>474</v>
      </c>
      <c r="K191" s="9"/>
      <c r="L191" s="9" t="s">
        <v>1862</v>
      </c>
      <c r="M191" s="9" t="s">
        <v>1863</v>
      </c>
      <c r="N191" s="9" t="s">
        <v>1417</v>
      </c>
    </row>
    <row r="192" s="1" customFormat="1" spans="1:14">
      <c r="A192" s="9" t="s">
        <v>1411</v>
      </c>
      <c r="B192" s="9" t="s">
        <v>1864</v>
      </c>
      <c r="C192" s="9" t="s">
        <v>100</v>
      </c>
      <c r="D192" s="9" t="s">
        <v>429</v>
      </c>
      <c r="E192" s="9">
        <v>1341.03</v>
      </c>
      <c r="F192" s="9">
        <v>40.23</v>
      </c>
      <c r="G192" s="9">
        <v>1</v>
      </c>
      <c r="H192" s="9" t="s">
        <v>101</v>
      </c>
      <c r="I192" s="9"/>
      <c r="J192" s="9" t="s">
        <v>474</v>
      </c>
      <c r="K192" s="9"/>
      <c r="L192" s="9" t="s">
        <v>1865</v>
      </c>
      <c r="M192" s="9" t="s">
        <v>1866</v>
      </c>
      <c r="N192" s="9" t="s">
        <v>1417</v>
      </c>
    </row>
    <row r="193" s="1" customFormat="1" spans="1:14">
      <c r="A193" s="9" t="s">
        <v>1411</v>
      </c>
      <c r="B193" s="9" t="s">
        <v>1867</v>
      </c>
      <c r="C193" s="9" t="s">
        <v>429</v>
      </c>
      <c r="D193" s="9" t="s">
        <v>429</v>
      </c>
      <c r="E193" s="9">
        <v>5720.73</v>
      </c>
      <c r="F193" s="9">
        <v>171.62</v>
      </c>
      <c r="G193" s="9">
        <v>1</v>
      </c>
      <c r="H193" s="9" t="s">
        <v>101</v>
      </c>
      <c r="I193" s="9"/>
      <c r="J193" s="9" t="s">
        <v>474</v>
      </c>
      <c r="K193" s="9"/>
      <c r="L193" s="9" t="s">
        <v>1868</v>
      </c>
      <c r="M193" s="9" t="s">
        <v>1869</v>
      </c>
      <c r="N193" s="9" t="s">
        <v>1417</v>
      </c>
    </row>
    <row r="194" s="1" customFormat="1" spans="1:14">
      <c r="A194" s="9" t="s">
        <v>1411</v>
      </c>
      <c r="B194" s="9" t="s">
        <v>1870</v>
      </c>
      <c r="C194" s="9" t="s">
        <v>100</v>
      </c>
      <c r="D194" s="9" t="s">
        <v>429</v>
      </c>
      <c r="E194" s="9">
        <v>12104.77</v>
      </c>
      <c r="F194" s="9">
        <v>363.14</v>
      </c>
      <c r="G194" s="9">
        <v>1</v>
      </c>
      <c r="H194" s="9" t="s">
        <v>101</v>
      </c>
      <c r="I194" s="9"/>
      <c r="J194" s="9" t="s">
        <v>474</v>
      </c>
      <c r="K194" s="9"/>
      <c r="L194" s="9" t="s">
        <v>1871</v>
      </c>
      <c r="M194" s="9" t="s">
        <v>1872</v>
      </c>
      <c r="N194" s="9" t="s">
        <v>1417</v>
      </c>
    </row>
    <row r="195" s="1" customFormat="1" spans="1:14">
      <c r="A195" s="9" t="s">
        <v>1411</v>
      </c>
      <c r="B195" s="9" t="s">
        <v>1873</v>
      </c>
      <c r="C195" s="9" t="s">
        <v>1874</v>
      </c>
      <c r="D195" s="9" t="s">
        <v>429</v>
      </c>
      <c r="E195" s="9">
        <v>5726.27</v>
      </c>
      <c r="F195" s="9">
        <v>171.79</v>
      </c>
      <c r="G195" s="9">
        <v>1</v>
      </c>
      <c r="H195" s="9" t="s">
        <v>101</v>
      </c>
      <c r="I195" s="9"/>
      <c r="J195" s="9" t="s">
        <v>474</v>
      </c>
      <c r="K195" s="9"/>
      <c r="L195" s="9" t="s">
        <v>1875</v>
      </c>
      <c r="M195" s="9" t="s">
        <v>1876</v>
      </c>
      <c r="N195" s="9" t="s">
        <v>1417</v>
      </c>
    </row>
    <row r="196" s="1" customFormat="1" spans="1:14">
      <c r="A196" s="9" t="s">
        <v>1411</v>
      </c>
      <c r="B196" s="9" t="s">
        <v>1877</v>
      </c>
      <c r="C196" s="9" t="s">
        <v>100</v>
      </c>
      <c r="D196" s="9" t="s">
        <v>429</v>
      </c>
      <c r="E196" s="9">
        <v>5650.11</v>
      </c>
      <c r="F196" s="9">
        <v>169.5</v>
      </c>
      <c r="G196" s="9">
        <v>1</v>
      </c>
      <c r="H196" s="9" t="s">
        <v>101</v>
      </c>
      <c r="I196" s="9"/>
      <c r="J196" s="9" t="s">
        <v>474</v>
      </c>
      <c r="K196" s="9"/>
      <c r="L196" s="9" t="s">
        <v>1878</v>
      </c>
      <c r="M196" s="9" t="s">
        <v>1879</v>
      </c>
      <c r="N196" s="9" t="s">
        <v>1417</v>
      </c>
    </row>
    <row r="197" s="1" customFormat="1" spans="1:14">
      <c r="A197" s="9" t="s">
        <v>1411</v>
      </c>
      <c r="B197" s="9" t="s">
        <v>1880</v>
      </c>
      <c r="C197" s="9" t="s">
        <v>429</v>
      </c>
      <c r="D197" s="9" t="s">
        <v>429</v>
      </c>
      <c r="E197" s="9">
        <v>4440.47</v>
      </c>
      <c r="F197" s="9">
        <v>133.21</v>
      </c>
      <c r="G197" s="9">
        <v>1</v>
      </c>
      <c r="H197" s="9" t="s">
        <v>101</v>
      </c>
      <c r="I197" s="9"/>
      <c r="J197" s="9" t="s">
        <v>474</v>
      </c>
      <c r="K197" s="9"/>
      <c r="L197" s="9" t="s">
        <v>1831</v>
      </c>
      <c r="M197" s="9" t="s">
        <v>1832</v>
      </c>
      <c r="N197" s="9" t="s">
        <v>1417</v>
      </c>
    </row>
    <row r="198" s="1" customFormat="1" spans="1:14">
      <c r="A198" s="9" t="s">
        <v>1411</v>
      </c>
      <c r="B198" s="9" t="s">
        <v>1881</v>
      </c>
      <c r="C198" s="9" t="s">
        <v>429</v>
      </c>
      <c r="D198" s="9" t="s">
        <v>429</v>
      </c>
      <c r="E198" s="9">
        <v>2649.73</v>
      </c>
      <c r="F198" s="9">
        <v>79.49</v>
      </c>
      <c r="G198" s="9">
        <v>1</v>
      </c>
      <c r="H198" s="9" t="s">
        <v>101</v>
      </c>
      <c r="I198" s="9"/>
      <c r="J198" s="9" t="s">
        <v>474</v>
      </c>
      <c r="K198" s="9"/>
      <c r="L198" s="9" t="s">
        <v>1882</v>
      </c>
      <c r="M198" s="9" t="s">
        <v>1883</v>
      </c>
      <c r="N198" s="9" t="s">
        <v>1417</v>
      </c>
    </row>
    <row r="199" s="1" customFormat="1" spans="1:14">
      <c r="A199" s="9" t="s">
        <v>1411</v>
      </c>
      <c r="B199" s="9" t="s">
        <v>1884</v>
      </c>
      <c r="C199" s="9" t="s">
        <v>429</v>
      </c>
      <c r="D199" s="9" t="s">
        <v>429</v>
      </c>
      <c r="E199" s="9">
        <v>5753.77</v>
      </c>
      <c r="F199" s="9">
        <v>172.61</v>
      </c>
      <c r="G199" s="9">
        <v>1</v>
      </c>
      <c r="H199" s="9" t="s">
        <v>101</v>
      </c>
      <c r="I199" s="9"/>
      <c r="J199" s="9" t="s">
        <v>474</v>
      </c>
      <c r="K199" s="9"/>
      <c r="L199" s="9" t="s">
        <v>1885</v>
      </c>
      <c r="M199" s="9" t="s">
        <v>1886</v>
      </c>
      <c r="N199" s="9" t="s">
        <v>1417</v>
      </c>
    </row>
    <row r="200" s="1" customFormat="1" spans="1:14">
      <c r="A200" s="9" t="s">
        <v>1411</v>
      </c>
      <c r="B200" s="9" t="s">
        <v>1887</v>
      </c>
      <c r="C200" s="9" t="s">
        <v>429</v>
      </c>
      <c r="D200" s="9" t="s">
        <v>429</v>
      </c>
      <c r="E200" s="9">
        <v>13476.7</v>
      </c>
      <c r="F200" s="9">
        <v>404.3</v>
      </c>
      <c r="G200" s="9">
        <v>1</v>
      </c>
      <c r="H200" s="9" t="s">
        <v>101</v>
      </c>
      <c r="I200" s="9"/>
      <c r="J200" s="9" t="s">
        <v>474</v>
      </c>
      <c r="K200" s="9"/>
      <c r="L200" s="9" t="s">
        <v>1888</v>
      </c>
      <c r="M200" s="9" t="s">
        <v>1889</v>
      </c>
      <c r="N200" s="9" t="s">
        <v>1417</v>
      </c>
    </row>
    <row r="201" s="1" customFormat="1" spans="1:14">
      <c r="A201" s="9" t="s">
        <v>1411</v>
      </c>
      <c r="B201" s="9" t="s">
        <v>1890</v>
      </c>
      <c r="C201" s="9" t="s">
        <v>429</v>
      </c>
      <c r="D201" s="9" t="s">
        <v>429</v>
      </c>
      <c r="E201" s="9">
        <v>4080.66</v>
      </c>
      <c r="F201" s="9">
        <v>122.42</v>
      </c>
      <c r="G201" s="9">
        <v>1</v>
      </c>
      <c r="H201" s="9" t="s">
        <v>101</v>
      </c>
      <c r="I201" s="9"/>
      <c r="J201" s="9" t="s">
        <v>474</v>
      </c>
      <c r="K201" s="9"/>
      <c r="L201" s="9" t="s">
        <v>1891</v>
      </c>
      <c r="M201" s="9" t="s">
        <v>1892</v>
      </c>
      <c r="N201" s="9" t="s">
        <v>1417</v>
      </c>
    </row>
    <row r="202" s="1" customFormat="1" spans="1:14">
      <c r="A202" s="9" t="s">
        <v>1411</v>
      </c>
      <c r="B202" s="9" t="s">
        <v>1893</v>
      </c>
      <c r="C202" s="9" t="s">
        <v>100</v>
      </c>
      <c r="D202" s="9" t="s">
        <v>429</v>
      </c>
      <c r="E202" s="9">
        <v>7541.93</v>
      </c>
      <c r="F202" s="9">
        <v>226.26</v>
      </c>
      <c r="G202" s="9">
        <v>1</v>
      </c>
      <c r="H202" s="9" t="s">
        <v>101</v>
      </c>
      <c r="I202" s="9"/>
      <c r="J202" s="9" t="s">
        <v>474</v>
      </c>
      <c r="K202" s="9"/>
      <c r="L202" s="9" t="s">
        <v>1894</v>
      </c>
      <c r="M202" s="9" t="s">
        <v>1895</v>
      </c>
      <c r="N202" s="9" t="s">
        <v>1417</v>
      </c>
    </row>
    <row r="203" s="1" customFormat="1" spans="1:14">
      <c r="A203" s="9" t="s">
        <v>1411</v>
      </c>
      <c r="B203" s="9" t="s">
        <v>1896</v>
      </c>
      <c r="C203" s="9" t="s">
        <v>429</v>
      </c>
      <c r="D203" s="9" t="s">
        <v>429</v>
      </c>
      <c r="E203" s="9">
        <v>7981.87</v>
      </c>
      <c r="F203" s="9">
        <v>239.46</v>
      </c>
      <c r="G203" s="9">
        <v>1</v>
      </c>
      <c r="H203" s="9" t="s">
        <v>101</v>
      </c>
      <c r="I203" s="9"/>
      <c r="J203" s="9" t="s">
        <v>474</v>
      </c>
      <c r="K203" s="9"/>
      <c r="L203" s="9" t="s">
        <v>1897</v>
      </c>
      <c r="M203" s="9" t="s">
        <v>1898</v>
      </c>
      <c r="N203" s="9" t="s">
        <v>1417</v>
      </c>
    </row>
    <row r="204" s="1" customFormat="1" spans="1:14">
      <c r="A204" s="9" t="s">
        <v>1411</v>
      </c>
      <c r="B204" s="9" t="s">
        <v>1899</v>
      </c>
      <c r="C204" s="9" t="s">
        <v>429</v>
      </c>
      <c r="D204" s="9" t="s">
        <v>429</v>
      </c>
      <c r="E204" s="9">
        <v>11424.67</v>
      </c>
      <c r="F204" s="9">
        <v>342.74</v>
      </c>
      <c r="G204" s="9">
        <v>1</v>
      </c>
      <c r="H204" s="9" t="s">
        <v>101</v>
      </c>
      <c r="I204" s="9"/>
      <c r="J204" s="9" t="s">
        <v>474</v>
      </c>
      <c r="K204" s="9"/>
      <c r="L204" s="9" t="s">
        <v>1900</v>
      </c>
      <c r="M204" s="9" t="s">
        <v>1901</v>
      </c>
      <c r="N204" s="9" t="s">
        <v>1417</v>
      </c>
    </row>
    <row r="205" s="1" customFormat="1" spans="1:14">
      <c r="A205" s="9" t="s">
        <v>1411</v>
      </c>
      <c r="B205" s="9" t="s">
        <v>1902</v>
      </c>
      <c r="C205" s="9" t="s">
        <v>429</v>
      </c>
      <c r="D205" s="9" t="s">
        <v>429</v>
      </c>
      <c r="E205" s="9">
        <v>7646.78</v>
      </c>
      <c r="F205" s="9">
        <v>229.4</v>
      </c>
      <c r="G205" s="9">
        <v>1</v>
      </c>
      <c r="H205" s="9" t="s">
        <v>101</v>
      </c>
      <c r="I205" s="9"/>
      <c r="J205" s="9" t="s">
        <v>474</v>
      </c>
      <c r="K205" s="9"/>
      <c r="L205" s="9" t="s">
        <v>1903</v>
      </c>
      <c r="M205" s="9" t="s">
        <v>1904</v>
      </c>
      <c r="N205" s="9" t="s">
        <v>1417</v>
      </c>
    </row>
    <row r="206" s="1" customFormat="1" spans="1:14">
      <c r="A206" s="9" t="s">
        <v>1411</v>
      </c>
      <c r="B206" s="9" t="s">
        <v>1905</v>
      </c>
      <c r="C206" s="9" t="s">
        <v>429</v>
      </c>
      <c r="D206" s="9" t="s">
        <v>429</v>
      </c>
      <c r="E206" s="9">
        <v>11958.13</v>
      </c>
      <c r="F206" s="9">
        <v>358.74</v>
      </c>
      <c r="G206" s="9">
        <v>1</v>
      </c>
      <c r="H206" s="9" t="s">
        <v>101</v>
      </c>
      <c r="I206" s="9"/>
      <c r="J206" s="9" t="s">
        <v>474</v>
      </c>
      <c r="K206" s="9"/>
      <c r="L206" s="9" t="s">
        <v>1906</v>
      </c>
      <c r="M206" s="9" t="s">
        <v>1907</v>
      </c>
      <c r="N206" s="9" t="s">
        <v>1417</v>
      </c>
    </row>
    <row r="207" s="1" customFormat="1" spans="1:14">
      <c r="A207" s="9" t="s">
        <v>1411</v>
      </c>
      <c r="B207" s="9" t="s">
        <v>1908</v>
      </c>
      <c r="C207" s="9" t="s">
        <v>429</v>
      </c>
      <c r="D207" s="9" t="s">
        <v>429</v>
      </c>
      <c r="E207" s="9">
        <v>8333.53</v>
      </c>
      <c r="F207" s="9">
        <v>250.01</v>
      </c>
      <c r="G207" s="9">
        <v>1</v>
      </c>
      <c r="H207" s="9" t="s">
        <v>101</v>
      </c>
      <c r="I207" s="9"/>
      <c r="J207" s="9" t="s">
        <v>474</v>
      </c>
      <c r="K207" s="9"/>
      <c r="L207" s="9" t="s">
        <v>1909</v>
      </c>
      <c r="M207" s="9" t="s">
        <v>1910</v>
      </c>
      <c r="N207" s="9" t="s">
        <v>1417</v>
      </c>
    </row>
    <row r="208" s="1" customFormat="1" spans="1:14">
      <c r="A208" s="9" t="s">
        <v>1411</v>
      </c>
      <c r="B208" s="9" t="s">
        <v>1911</v>
      </c>
      <c r="C208" s="9" t="s">
        <v>100</v>
      </c>
      <c r="D208" s="9" t="s">
        <v>429</v>
      </c>
      <c r="E208" s="9">
        <v>1463.9</v>
      </c>
      <c r="F208" s="9">
        <v>43.92</v>
      </c>
      <c r="G208" s="9">
        <v>1</v>
      </c>
      <c r="H208" s="9" t="s">
        <v>101</v>
      </c>
      <c r="I208" s="9"/>
      <c r="J208" s="9" t="s">
        <v>474</v>
      </c>
      <c r="K208" s="9"/>
      <c r="L208" s="9" t="s">
        <v>1912</v>
      </c>
      <c r="M208" s="9" t="s">
        <v>1913</v>
      </c>
      <c r="N208" s="9" t="s">
        <v>1417</v>
      </c>
    </row>
    <row r="209" s="1" customFormat="1" spans="1:14">
      <c r="A209" s="9" t="s">
        <v>1411</v>
      </c>
      <c r="B209" s="9" t="s">
        <v>1914</v>
      </c>
      <c r="C209" s="9" t="s">
        <v>429</v>
      </c>
      <c r="D209" s="9" t="s">
        <v>429</v>
      </c>
      <c r="E209" s="9">
        <v>7983.47</v>
      </c>
      <c r="F209" s="9">
        <v>239.5</v>
      </c>
      <c r="G209" s="9">
        <v>1</v>
      </c>
      <c r="H209" s="9" t="s">
        <v>101</v>
      </c>
      <c r="I209" s="9"/>
      <c r="J209" s="9" t="s">
        <v>474</v>
      </c>
      <c r="K209" s="9"/>
      <c r="L209" s="9" t="s">
        <v>1915</v>
      </c>
      <c r="M209" s="9" t="s">
        <v>1916</v>
      </c>
      <c r="N209" s="9" t="s">
        <v>1417</v>
      </c>
    </row>
    <row r="210" s="1" customFormat="1" spans="1:14">
      <c r="A210" s="9" t="s">
        <v>1411</v>
      </c>
      <c r="B210" s="9" t="s">
        <v>1917</v>
      </c>
      <c r="C210" s="9" t="s">
        <v>1918</v>
      </c>
      <c r="D210" s="9" t="s">
        <v>429</v>
      </c>
      <c r="E210" s="9">
        <v>13130.02</v>
      </c>
      <c r="F210" s="9">
        <v>393.9</v>
      </c>
      <c r="G210" s="9">
        <v>1</v>
      </c>
      <c r="H210" s="9" t="s">
        <v>101</v>
      </c>
      <c r="I210" s="9"/>
      <c r="J210" s="9" t="s">
        <v>474</v>
      </c>
      <c r="K210" s="9"/>
      <c r="L210" s="9" t="s">
        <v>1919</v>
      </c>
      <c r="M210" s="9" t="s">
        <v>1920</v>
      </c>
      <c r="N210" s="9" t="s">
        <v>1417</v>
      </c>
    </row>
    <row r="211" s="1" customFormat="1" spans="1:14">
      <c r="A211" s="9" t="s">
        <v>1411</v>
      </c>
      <c r="B211" s="9" t="s">
        <v>1921</v>
      </c>
      <c r="C211" s="9" t="s">
        <v>429</v>
      </c>
      <c r="D211" s="9" t="s">
        <v>429</v>
      </c>
      <c r="E211" s="9">
        <v>994.75</v>
      </c>
      <c r="F211" s="9">
        <v>29.84</v>
      </c>
      <c r="G211" s="9">
        <v>1</v>
      </c>
      <c r="H211" s="9" t="s">
        <v>101</v>
      </c>
      <c r="I211" s="9"/>
      <c r="J211" s="9" t="s">
        <v>474</v>
      </c>
      <c r="K211" s="9"/>
      <c r="L211" s="9" t="s">
        <v>1922</v>
      </c>
      <c r="M211" s="9" t="s">
        <v>1923</v>
      </c>
      <c r="N211" s="9" t="s">
        <v>1417</v>
      </c>
    </row>
    <row r="212" s="1" customFormat="1" spans="1:14">
      <c r="A212" s="9" t="s">
        <v>1411</v>
      </c>
      <c r="B212" s="9" t="s">
        <v>1924</v>
      </c>
      <c r="C212" s="9" t="s">
        <v>429</v>
      </c>
      <c r="D212" s="9" t="s">
        <v>429</v>
      </c>
      <c r="E212" s="9">
        <v>9945.98</v>
      </c>
      <c r="F212" s="9">
        <v>298.38</v>
      </c>
      <c r="G212" s="9">
        <v>1</v>
      </c>
      <c r="H212" s="9" t="s">
        <v>101</v>
      </c>
      <c r="I212" s="9"/>
      <c r="J212" s="9" t="s">
        <v>474</v>
      </c>
      <c r="K212" s="9"/>
      <c r="L212" s="9" t="s">
        <v>1925</v>
      </c>
      <c r="M212" s="9" t="s">
        <v>1926</v>
      </c>
      <c r="N212" s="9" t="s">
        <v>1417</v>
      </c>
    </row>
    <row r="213" s="1" customFormat="1" spans="1:14">
      <c r="A213" s="9" t="s">
        <v>1411</v>
      </c>
      <c r="B213" s="9" t="s">
        <v>1927</v>
      </c>
      <c r="C213" s="9" t="s">
        <v>429</v>
      </c>
      <c r="D213" s="9" t="s">
        <v>429</v>
      </c>
      <c r="E213" s="9">
        <v>15140.24</v>
      </c>
      <c r="F213" s="9">
        <v>454.21</v>
      </c>
      <c r="G213" s="9">
        <v>1</v>
      </c>
      <c r="H213" s="9" t="s">
        <v>101</v>
      </c>
      <c r="I213" s="9"/>
      <c r="J213" s="9" t="s">
        <v>474</v>
      </c>
      <c r="K213" s="9"/>
      <c r="L213" s="9" t="s">
        <v>1706</v>
      </c>
      <c r="M213" s="9" t="s">
        <v>1707</v>
      </c>
      <c r="N213" s="9" t="s">
        <v>1417</v>
      </c>
    </row>
    <row r="214" s="1" customFormat="1" spans="1:14">
      <c r="A214" s="9" t="s">
        <v>1678</v>
      </c>
      <c r="B214" s="9" t="s">
        <v>1928</v>
      </c>
      <c r="C214" s="9" t="s">
        <v>429</v>
      </c>
      <c r="D214" s="9" t="s">
        <v>429</v>
      </c>
      <c r="E214" s="9">
        <v>1397.67</v>
      </c>
      <c r="F214" s="9">
        <v>41.93</v>
      </c>
      <c r="G214" s="9">
        <v>1</v>
      </c>
      <c r="H214" s="9" t="s">
        <v>101</v>
      </c>
      <c r="I214" s="9"/>
      <c r="J214" s="9" t="s">
        <v>474</v>
      </c>
      <c r="K214" s="9"/>
      <c r="L214" s="9" t="s">
        <v>1929</v>
      </c>
      <c r="M214" s="9" t="s">
        <v>1930</v>
      </c>
      <c r="N214" s="9" t="s">
        <v>1682</v>
      </c>
    </row>
    <row r="215" s="1" customFormat="1" spans="1:14">
      <c r="A215" s="9" t="s">
        <v>1411</v>
      </c>
      <c r="B215" s="9" t="s">
        <v>1931</v>
      </c>
      <c r="C215" s="9" t="s">
        <v>429</v>
      </c>
      <c r="D215" s="9" t="s">
        <v>429</v>
      </c>
      <c r="E215" s="9">
        <v>4384.03</v>
      </c>
      <c r="F215" s="9">
        <v>131.52</v>
      </c>
      <c r="G215" s="9">
        <v>1</v>
      </c>
      <c r="H215" s="9" t="s">
        <v>101</v>
      </c>
      <c r="I215" s="9"/>
      <c r="J215" s="9" t="s">
        <v>474</v>
      </c>
      <c r="K215" s="9"/>
      <c r="L215" s="9" t="s">
        <v>1932</v>
      </c>
      <c r="M215" s="9" t="s">
        <v>1933</v>
      </c>
      <c r="N215" s="9" t="s">
        <v>1417</v>
      </c>
    </row>
    <row r="1048534" customFormat="1"/>
    <row r="1048535" customFormat="1"/>
    <row r="1048536" customFormat="1"/>
    <row r="1048537" customFormat="1"/>
    <row r="1048538" customFormat="1"/>
    <row r="1048539" customFormat="1"/>
    <row r="1048540" customFormat="1"/>
    <row r="1048541" customFormat="1"/>
    <row r="1048542" customFormat="1"/>
    <row r="1048543" customFormat="1"/>
    <row r="1048544" customFormat="1"/>
    <row r="1048545" customFormat="1"/>
    <row r="1048546" customFormat="1"/>
    <row r="1048547" customFormat="1"/>
    <row r="1048548" customFormat="1"/>
    <row r="1048549" customFormat="1"/>
    <row r="1048550" customFormat="1"/>
    <row r="1048551" customFormat="1"/>
    <row r="1048552" customFormat="1"/>
    <row r="1048553" customFormat="1"/>
    <row r="1048554" customFormat="1"/>
    <row r="1048555" customFormat="1"/>
    <row r="1048556" customFormat="1"/>
    <row r="1048557" customFormat="1"/>
    <row r="1048558" customFormat="1"/>
    <row r="1048559" customFormat="1"/>
    <row r="1048560" customFormat="1"/>
    <row r="1048561" customFormat="1"/>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conditionalFormatting sqref="B1">
    <cfRule type="duplicateValues" dxfId="0" priority="1"/>
  </conditionalFormatting>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地市透视表</vt:lpstr>
      <vt:lpstr>汇总</vt:lpstr>
      <vt:lpstr>杭州</vt:lpstr>
      <vt:lpstr>台州</vt:lpstr>
      <vt:lpstr>宁波</vt:lpstr>
      <vt:lpstr>金华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k3erp</dc:creator>
  <cp:lastModifiedBy>方佳</cp:lastModifiedBy>
  <dcterms:created xsi:type="dcterms:W3CDTF">2022-11-07T02:30:00Z</dcterms:created>
  <dcterms:modified xsi:type="dcterms:W3CDTF">2025-05-21T10:10:50Z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1D6830B6F45E4440AA00D0E4099A6582_13</vt:lpwstr>
  </property>
  <property fmtid="{D5CDD505-2E9C-101B-9397-08002B2CF9AE}" pid="3" name="KSOProductBuildVer">
    <vt:lpwstr>2052-12.1.0.21171</vt:lpwstr>
  </property>
  <property fmtid="{D5CDD505-2E9C-101B-9397-08002B2CF9AE}" pid="4" name="KSOReadingLayout">
    <vt:bool>true</vt:bool>
  </property>
</Properties>
</file>