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160" tabRatio="728"/>
  </bookViews>
  <sheets>
    <sheet name="地市透视表" sheetId="5" r:id="rId1"/>
    <sheet name="汇总" sheetId="2" r:id="rId2"/>
    <sheet name="杭州" sheetId="67" r:id="rId3"/>
    <sheet name="宁波" sheetId="72" r:id="rId4"/>
    <sheet name="绍兴" sheetId="70" r:id="rId5"/>
    <sheet name="温州" sheetId="71" r:id="rId6"/>
  </sheets>
  <definedNames>
    <definedName name="_xlnm._FilterDatabase" localSheetId="1" hidden="1">汇总!$A$1:$K$92</definedName>
    <definedName name="_xlnm._FilterDatabase" localSheetId="2" hidden="1">杭州!$A$1:$Y$151</definedName>
    <definedName name="_xlnm._FilterDatabase" localSheetId="4" hidden="1">绍兴!#REF!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comments2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sharedStrings.xml><?xml version="1.0" encoding="utf-8"?>
<sst xmlns="http://schemas.openxmlformats.org/spreadsheetml/2006/main" count="9879" uniqueCount="2204">
  <si>
    <t>地市</t>
  </si>
  <si>
    <t>资产条数</t>
  </si>
  <si>
    <t>资产原值（元）</t>
  </si>
  <si>
    <t>资产净值（元）</t>
  </si>
  <si>
    <t>净值/原值</t>
  </si>
  <si>
    <t>评估价（元）</t>
  </si>
  <si>
    <t>杭州</t>
  </si>
  <si>
    <t>宁波</t>
  </si>
  <si>
    <t>绍兴</t>
  </si>
  <si>
    <t>温州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</si>
  <si>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</si>
  <si>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</si>
  <si>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</si>
  <si>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</si>
  <si>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</si>
  <si>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</si>
  <si>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</si>
  <si>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</si>
  <si>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</si>
  <si>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</si>
  <si>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</si>
  <si>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第15批</t>
  </si>
  <si>
    <t>普通钢</t>
  </si>
  <si>
    <t>传感器</t>
  </si>
  <si>
    <t>个</t>
  </si>
  <si>
    <t>1980元/吨</t>
  </si>
  <si>
    <t>电表</t>
  </si>
  <si>
    <t>电池合路器</t>
  </si>
  <si>
    <t>电池架</t>
  </si>
  <si>
    <t>千克</t>
  </si>
  <si>
    <t>电力电缆</t>
  </si>
  <si>
    <t>铝芯电缆</t>
  </si>
  <si>
    <t>出铝率40%</t>
  </si>
  <si>
    <t>17160元/吨×出铝率</t>
  </si>
  <si>
    <t>铜芯电缆</t>
  </si>
  <si>
    <t>出铜率70%</t>
  </si>
  <si>
    <t>70210元/吨×出铜率</t>
  </si>
  <si>
    <t>断路器</t>
  </si>
  <si>
    <t>RRU</t>
  </si>
  <si>
    <t>较高的柜体</t>
  </si>
  <si>
    <t>机柜内含嵌入式开关电源</t>
  </si>
  <si>
    <t>平均完整度6.25%</t>
  </si>
  <si>
    <t>4000×完整度+1990</t>
  </si>
  <si>
    <t>一体化机柜</t>
  </si>
  <si>
    <t>一体化机柜（风扇型）</t>
  </si>
  <si>
    <t>其中2个替换处置</t>
  </si>
  <si>
    <t>一体化机柜（空调型）</t>
  </si>
  <si>
    <t>其他小件物资</t>
  </si>
  <si>
    <t>动环监控</t>
  </si>
  <si>
    <t>纯主机无辅材</t>
  </si>
  <si>
    <t>配电箱类</t>
  </si>
  <si>
    <t>交流计量箱</t>
  </si>
  <si>
    <t>配电箱</t>
  </si>
  <si>
    <t>铜制品</t>
  </si>
  <si>
    <t>接地铜排</t>
  </si>
  <si>
    <t>块</t>
  </si>
  <si>
    <t>嵌入式开关电源</t>
  </si>
  <si>
    <t>架</t>
  </si>
  <si>
    <t>组合开关电源柜</t>
  </si>
  <si>
    <t>959×完整度+173</t>
  </si>
  <si>
    <t>机房空调设备-空调</t>
  </si>
  <si>
    <t>2P空调无铜管</t>
  </si>
  <si>
    <t>台</t>
  </si>
  <si>
    <t>3P空调无铜管</t>
  </si>
  <si>
    <t>空调控制器</t>
  </si>
  <si>
    <t>蓄电池连接条</t>
  </si>
  <si>
    <t>模块</t>
  </si>
  <si>
    <t>铜管</t>
  </si>
  <si>
    <t>油机转换箱</t>
  </si>
  <si>
    <t>综合柜</t>
  </si>
  <si>
    <t>无铜管</t>
  </si>
  <si>
    <t>无配件</t>
  </si>
  <si>
    <t>电表箱</t>
  </si>
  <si>
    <t>250mmx400mmx140mm</t>
  </si>
  <si>
    <t>动力及环境监控组件</t>
  </si>
  <si>
    <t>套</t>
  </si>
  <si>
    <t>铝缆类</t>
  </si>
  <si>
    <t>米</t>
  </si>
  <si>
    <t>铜缆类</t>
  </si>
  <si>
    <t>其他各类铁质为主的报废物资</t>
  </si>
  <si>
    <t>RRU架</t>
  </si>
  <si>
    <t>壁挂式开关电源</t>
  </si>
  <si>
    <t>接地汇流排（铁）</t>
  </si>
  <si>
    <t>直流电能计量终端</t>
  </si>
  <si>
    <t>铜线</t>
  </si>
  <si>
    <t>称重</t>
  </si>
  <si>
    <t>开关电源</t>
  </si>
  <si>
    <t>组合式电源</t>
  </si>
  <si>
    <t>/</t>
  </si>
  <si>
    <t>不称重，填写完成率</t>
  </si>
  <si>
    <t>切入式电源</t>
  </si>
  <si>
    <t>空调</t>
  </si>
  <si>
    <t>3P</t>
  </si>
  <si>
    <t>套用单价/15台有铜管</t>
  </si>
  <si>
    <t>直流配电箱</t>
  </si>
  <si>
    <t>2P</t>
  </si>
  <si>
    <t>套用单价/8台有铜管</t>
  </si>
  <si>
    <t>监控</t>
  </si>
  <si>
    <t>套用单价</t>
  </si>
  <si>
    <t>接地铜牌</t>
  </si>
  <si>
    <t>铝线</t>
  </si>
  <si>
    <t>汇流条</t>
  </si>
  <si>
    <t>段</t>
  </si>
  <si>
    <t>门锁</t>
  </si>
  <si>
    <t>交流配电箱</t>
  </si>
  <si>
    <t>灭火器</t>
  </si>
  <si>
    <t>熔断器</t>
  </si>
  <si>
    <t>综合架</t>
  </si>
  <si>
    <t>走线架</t>
  </si>
  <si>
    <t>套用单价（工程余废料转报废）</t>
  </si>
  <si>
    <t>2P及2P以下成套空调</t>
  </si>
  <si>
    <t>-</t>
  </si>
  <si>
    <t>3匹空调无铜管</t>
  </si>
  <si>
    <t>3匹室内外成套</t>
  </si>
  <si>
    <t>油机切换箱</t>
  </si>
  <si>
    <t>组合式开关电源</t>
  </si>
  <si>
    <t>完整度10%</t>
  </si>
  <si>
    <t>一体化机柜(风扇型）</t>
  </si>
  <si>
    <t>FSU</t>
  </si>
  <si>
    <t>主机</t>
  </si>
  <si>
    <t>rru架</t>
  </si>
  <si>
    <t>电控锁</t>
  </si>
  <si>
    <t>霍尔传感器</t>
  </si>
  <si>
    <t>监控模块</t>
  </si>
  <si>
    <t>空调通风系统</t>
  </si>
  <si>
    <t>根</t>
  </si>
  <si>
    <t>出铝率23%</t>
  </si>
  <si>
    <t>门禁模块</t>
  </si>
  <si>
    <t>铁接地排</t>
  </si>
  <si>
    <t>铜接地排</t>
  </si>
  <si>
    <t>铜铁转换条</t>
  </si>
  <si>
    <t>出铜率50%</t>
  </si>
  <si>
    <t>整流模块</t>
  </si>
  <si>
    <t>智能配电单元</t>
  </si>
  <si>
    <t>机柜内置配件</t>
  </si>
  <si>
    <t>配电箱内置配件</t>
  </si>
  <si>
    <t>序号</t>
  </si>
  <si>
    <t>报废批复文号</t>
  </si>
  <si>
    <t>资产编号</t>
  </si>
  <si>
    <t>资产名称</t>
  </si>
  <si>
    <t>资产类别名称</t>
  </si>
  <si>
    <t>资产原值
（元，不含税）</t>
  </si>
  <si>
    <t>资产净值
（元，不含税）</t>
  </si>
  <si>
    <t>累计折旧</t>
  </si>
  <si>
    <t>单节电池电压</t>
  </si>
  <si>
    <t>规格型号</t>
  </si>
  <si>
    <t>生产厂家</t>
  </si>
  <si>
    <t>站点名称</t>
  </si>
  <si>
    <t>站点编码</t>
  </si>
  <si>
    <t>备注</t>
  </si>
  <si>
    <t>中通库K3编号</t>
  </si>
  <si>
    <t>报废批复文号（省公司）</t>
  </si>
  <si>
    <t>对应估值清单的分类描述(人工调整资产名称）</t>
  </si>
  <si>
    <t>物资称重（kg)</t>
  </si>
  <si>
    <t>完整度/出铜（铝）率</t>
  </si>
  <si>
    <t>计量方式</t>
  </si>
  <si>
    <t>说明</t>
  </si>
  <si>
    <t>杭州市分公司2025年第五次党委会纪要-杭州铁塔党委会纪要(2025)第7期</t>
  </si>
  <si>
    <t>330100302012</t>
  </si>
  <si>
    <t>无</t>
  </si>
  <si>
    <t>杭州大关派出所</t>
  </si>
  <si>
    <t>330105908000000304</t>
  </si>
  <si>
    <t/>
  </si>
  <si>
    <t>无*霍尔传感器**杭州大关派出所*330105908000000304*0.301kg*330100302012*批*废旧</t>
  </si>
  <si>
    <t>重量计算</t>
  </si>
  <si>
    <t>杭州市分公司2025年第七次党委会纪要-杭州铁塔党委会纪要(2025)第9期</t>
  </si>
  <si>
    <t>330100265457</t>
  </si>
  <si>
    <t>智能电表</t>
  </si>
  <si>
    <t>萧山党山群益村</t>
  </si>
  <si>
    <t>330109908000001799</t>
  </si>
  <si>
    <t>无*智能电表**萧山党山群益村*330109908000001799*2kg*330100265457*批*废旧</t>
  </si>
  <si>
    <t>330100258891</t>
  </si>
  <si>
    <t>杭州延龄苑</t>
  </si>
  <si>
    <t>330103908000000180</t>
  </si>
  <si>
    <t>无*电池合路器**杭州延龄苑*330103908000000180*8kg*330100258891*批*废旧</t>
  </si>
  <si>
    <t>配件</t>
  </si>
  <si>
    <t>萧山十三工段</t>
  </si>
  <si>
    <t>330109908000000693</t>
  </si>
  <si>
    <t>无*电池架**萧山十三工段*330109908000000693*68kg*330100163807、330100163808资产配件*批*废旧</t>
  </si>
  <si>
    <t>依网-富阳</t>
  </si>
  <si>
    <t>无*电池架**依网-富阳*无*143kg*330100120423、330100105217资产配件**废旧</t>
  </si>
  <si>
    <t>330100287383</t>
  </si>
  <si>
    <t>电缆</t>
  </si>
  <si>
    <t>铝缆</t>
  </si>
  <si>
    <t>桐庐城南滩头</t>
  </si>
  <si>
    <t>330122908000000827</t>
  </si>
  <si>
    <t>无*铝缆*出铝率40%*桐庐城南滩头*330122908000000827*平均50kg*330100287383*批*废旧</t>
  </si>
  <si>
    <t>杭州市分公司2025年第三次党委会纪要-杭州铁塔党委会纪要(2025)第5期</t>
  </si>
  <si>
    <t>330100284709</t>
  </si>
  <si>
    <t>桐庐凤川松香坞RRU</t>
  </si>
  <si>
    <t>330122908000000531</t>
  </si>
  <si>
    <t>无*铝缆*出铝率40%*桐庐凤川松香坞RRU*330122908000000531*平均凑整50.5kg*330100284709*批*废旧</t>
  </si>
  <si>
    <t>330100280903</t>
  </si>
  <si>
    <t>桐庐瑶琳天峒山-2</t>
  </si>
  <si>
    <t>330122908000000621</t>
  </si>
  <si>
    <t>无*铝缆*出铝率40%*桐庐瑶琳天峒山-2*330122908000000621*平均50kg*330100280903*批*废旧</t>
  </si>
  <si>
    <t>330100313134</t>
  </si>
  <si>
    <t>铝缆-4芯</t>
  </si>
  <si>
    <t>H712106萧山中心支局</t>
  </si>
  <si>
    <t>330109500000002421</t>
  </si>
  <si>
    <t>无*铝缆-4芯*出铝率40%*H712106萧山中心支局*330109500000002421*平均3.6kg*330100313134*批*废旧</t>
  </si>
  <si>
    <t>330100132454</t>
  </si>
  <si>
    <t>无*铝缆-4芯*出铝率40%*杭州大关派出所*330105908000000304*平均3.5kg*330100132454*批*废旧</t>
  </si>
  <si>
    <t>330100170250</t>
  </si>
  <si>
    <t>杭州西兴大桥23号杆</t>
  </si>
  <si>
    <t>330104500000000179</t>
  </si>
  <si>
    <t>无*铝缆-4芯*出铝率40%*杭州西兴大桥23号杆*330104500000000179*平均凑整3.7kg*330100170250*批*废旧</t>
  </si>
  <si>
    <t>330100142271</t>
  </si>
  <si>
    <t>无*铝缆-4芯*出铝率40%*杭州延龄苑*330103908000000180*平均3.5kg*330100142271*批*废旧</t>
  </si>
  <si>
    <t>330100426083</t>
  </si>
  <si>
    <t>无*铝缆-4芯*出铝率40%*杭州延龄苑*330103908000000180*平均3.5kg*330100426083*批*废旧</t>
  </si>
  <si>
    <t>330100329241</t>
  </si>
  <si>
    <t>沙里吴北</t>
  </si>
  <si>
    <t>330109500000000015</t>
  </si>
  <si>
    <t>无*铝缆-4芯*出铝率40%*沙里吴北*330109500000000015*平均3.6kg*330100329241*批*废旧</t>
  </si>
  <si>
    <t>330100313432</t>
  </si>
  <si>
    <t>萧山崇化供水大楼</t>
  </si>
  <si>
    <t>330109908000001192</t>
  </si>
  <si>
    <t>无*铝缆-4芯*出铝率40%*萧山崇化供水大楼*330109908000001192*平均3.6kg*330100313432*批*废旧</t>
  </si>
  <si>
    <t>330100265002</t>
  </si>
  <si>
    <t>萧山坎山美邦实业</t>
  </si>
  <si>
    <t>330109908000001340</t>
  </si>
  <si>
    <t>无*铝缆-4芯*出铝率40%*萧山坎山美邦实业*330109908000001340*平均3.6kg*330100265002*批*废旧</t>
  </si>
  <si>
    <t>330100358194</t>
  </si>
  <si>
    <t>萧山科百特过滤器材有限公司</t>
  </si>
  <si>
    <t>330109500000002656</t>
  </si>
  <si>
    <t>无*铝缆-4芯*出铝率40%*萧山科百特过滤器材有限公司*330109500000002656*平均3.6kg*330100358194*批*废旧</t>
  </si>
  <si>
    <t>330100264613</t>
  </si>
  <si>
    <t>萧山楼塔夏坞-2</t>
  </si>
  <si>
    <t>330109908000001651</t>
  </si>
  <si>
    <t>无*铝缆-4芯*出铝率40%*萧山楼塔夏坞-2*330109908000001651*平均3.6kg*330100264613*批*废旧</t>
  </si>
  <si>
    <t>330100340946</t>
  </si>
  <si>
    <t>萧山盛和居西NR</t>
  </si>
  <si>
    <t>330109500010002895</t>
  </si>
  <si>
    <t>无*铝缆-4芯*出铝率40%*萧山盛和居西NR*330109500010002895*平均3.6kg*330100340946*批*废旧</t>
  </si>
  <si>
    <t>330100310101</t>
  </si>
  <si>
    <t>萧山万科海上明月</t>
  </si>
  <si>
    <t>330109500000002484</t>
  </si>
  <si>
    <t>无*铝缆-4芯*出铝率40%*萧山万科海上明月*330109500000002484*平均3.6kg*330100310101*批*废旧</t>
  </si>
  <si>
    <t>330100297313</t>
  </si>
  <si>
    <t>铜缆-1芯</t>
  </si>
  <si>
    <t>无*铜缆-1芯*出铜率70%*杭州大关派出所*330105908000000304*4.5kg*330100297313*批*废旧</t>
  </si>
  <si>
    <t>330100287381</t>
  </si>
  <si>
    <t>无*断路器**桐庐城南滩头*330122908000000827*0.5kg*330100287381*批*废旧</t>
  </si>
  <si>
    <t>330100230342</t>
  </si>
  <si>
    <t>废旧RRU架</t>
  </si>
  <si>
    <t>室内型</t>
  </si>
  <si>
    <t>无*室内型**杭州大关派出所*330105908000000304*50kg*330100230342*批*废旧</t>
  </si>
  <si>
    <t>330100119724</t>
  </si>
  <si>
    <t>机柜</t>
  </si>
  <si>
    <t>电信杭州拱墅新文路66号</t>
  </si>
  <si>
    <t>330105700000107969</t>
  </si>
  <si>
    <t>含嵌入开关电源2个模块</t>
  </si>
  <si>
    <t>无*一体化机柜(风扇型）*含嵌入开关电源2个模块*电信杭州拱墅新文路66号*330105700000107969*78.5kg/完整度10%*330100119724*批*废旧</t>
  </si>
  <si>
    <t>330100201979_2</t>
  </si>
  <si>
    <t>富阳万能酒店</t>
  </si>
  <si>
    <t>330183500000000090</t>
  </si>
  <si>
    <t>无*一体化机柜（风扇型）**富阳万能酒店*330183500000000090**330100201979_2**废旧</t>
  </si>
  <si>
    <t>数量计算</t>
  </si>
  <si>
    <t>330100190945</t>
  </si>
  <si>
    <t>杭州上城区西湖花苑</t>
  </si>
  <si>
    <t>330102500000001514</t>
  </si>
  <si>
    <t>无*一体化机柜（风扇型）**杭州上城区西湖花苑*330102500000001514**330100190945*批*废旧</t>
  </si>
  <si>
    <t>330100171007</t>
  </si>
  <si>
    <t>杭州西城时代2</t>
  </si>
  <si>
    <t>33010501000059</t>
  </si>
  <si>
    <t>无*一体化机柜（风扇型）**杭州西城时代2*33010501000059**330100171007*批*废旧</t>
  </si>
  <si>
    <t>杭州市分公司2025年第十次党委会纪要-杭州铁塔党委会纪要(2025)第12期</t>
  </si>
  <si>
    <t>330100187906_1</t>
  </si>
  <si>
    <t>世贸江滨花园绿化带搬迁</t>
  </si>
  <si>
    <t>330104500000000184</t>
  </si>
  <si>
    <t>无*一体化机柜（风扇型）**世贸江滨花园绿化带搬迁*330104500000000184**330100187906_1*批*废旧</t>
  </si>
  <si>
    <t>330100002995</t>
  </si>
  <si>
    <t>岩峰北</t>
  </si>
  <si>
    <t>330109500000000034</t>
  </si>
  <si>
    <t>无*一体化机柜（风扇型）**岩峰北*330109500000000034**330100002995*批*废旧</t>
  </si>
  <si>
    <t>330100324013</t>
  </si>
  <si>
    <t>余杭崇贤南车路村</t>
  </si>
  <si>
    <t>330110500000002627</t>
  </si>
  <si>
    <t>无*一体化机柜（风扇型）**余杭崇贤南车路村*330110500000002627**330100324013*批*废旧</t>
  </si>
  <si>
    <t>330100184281_1</t>
  </si>
  <si>
    <t>余杭乔司仓桥村</t>
  </si>
  <si>
    <t>330110500000000018</t>
  </si>
  <si>
    <t>无*一体化机柜（风扇型）**余杭乔司仓桥村*330110500000000018**330100184281_1*批*废旧</t>
  </si>
  <si>
    <t>330100337404</t>
  </si>
  <si>
    <t>余杭元茂欣苑NR</t>
  </si>
  <si>
    <t>330110500010002988</t>
  </si>
  <si>
    <t>无*一体化机柜（风扇型）**余杭元茂欣苑NR*330110500010002988**330100337404*批*废旧</t>
  </si>
  <si>
    <t>330100418933</t>
  </si>
  <si>
    <t>无*一体化机柜（风扇型）**余杭元茂欣苑NR*330110500010002988**330100418933*批*废旧</t>
  </si>
  <si>
    <t>330100222905</t>
  </si>
  <si>
    <t>湖墅路苏宁电器</t>
  </si>
  <si>
    <t>330105500000000024</t>
  </si>
  <si>
    <t>含嵌入式开关电源</t>
  </si>
  <si>
    <t>无*一体化机柜（风扇型）*含嵌入式开关电源*湖墅路苏宁电器*330105500000000024*72kg/完整度5%*330100222905*批*废旧</t>
  </si>
  <si>
    <t>完整度5%</t>
  </si>
  <si>
    <t>330100006504</t>
  </si>
  <si>
    <t>含嵌入式开关电源0模块完整度5%</t>
  </si>
  <si>
    <t>无*一体化机柜（风扇型）*含嵌入式开关电源0模块完整度5%*桐庐城南滩头*330122908000000827*122.5kg/完整度5%*330100006504*批*废旧</t>
  </si>
  <si>
    <t>330100193785_1</t>
  </si>
  <si>
    <t>杭州上城速八酒店</t>
  </si>
  <si>
    <t>330102500000000132</t>
  </si>
  <si>
    <t>无*一体化机柜（空调型）**杭州上城速八酒店*330102500000000132**330100193785_1*批*废旧</t>
  </si>
  <si>
    <t>330100280329</t>
  </si>
  <si>
    <t>桐庐东兴村</t>
  </si>
  <si>
    <t>330122010000001635</t>
  </si>
  <si>
    <t>无*一体化机柜（空调型）**桐庐东兴村*330122010000001635**330100280329*批*废旧</t>
  </si>
  <si>
    <t>330100287566_1</t>
  </si>
  <si>
    <t>余杭疾控中心NR</t>
  </si>
  <si>
    <t>330110500000002306</t>
  </si>
  <si>
    <t>无*一体化机柜（空调型）**余杭疾控中心NR*330110500000002306**330100287566_1*批*废旧</t>
  </si>
  <si>
    <t>330100006505</t>
  </si>
  <si>
    <t>无*一体化机柜（空调型）*含嵌入式开关电源0模块完整度5%*桐庐城南滩头*330122908000000827*167kg/完整度5%*330100006505*批*废旧</t>
  </si>
  <si>
    <t>330100172359_2</t>
  </si>
  <si>
    <t>余杭大安工业区</t>
  </si>
  <si>
    <t>330110908000000553</t>
  </si>
  <si>
    <t>机柜散架</t>
  </si>
  <si>
    <t>无*一体化机柜（空调型）*机柜散架*余杭大安工业区*330110908000000553**330100172359_2*批*废旧</t>
  </si>
  <si>
    <t>330100205058_1</t>
  </si>
  <si>
    <t>一体化机柜（无风扇无空调）</t>
  </si>
  <si>
    <t>东洲学校沙LY东洲五星</t>
  </si>
  <si>
    <t>330183500000000094</t>
  </si>
  <si>
    <t>无*一体化机柜（无风扇无空调）**东洲学校沙LY东洲五星*330183500000000094**330100205058_1*批*废旧</t>
  </si>
  <si>
    <t>替换处置</t>
  </si>
  <si>
    <t>330100188370</t>
  </si>
  <si>
    <t>富阳高桥峡岭北</t>
  </si>
  <si>
    <t>330183500000000106</t>
  </si>
  <si>
    <t>无*一体化机柜（无风扇无空调）**富阳高桥峡岭北*330183500000000106**330100188370*批*废旧</t>
  </si>
  <si>
    <t>330100248616_1</t>
  </si>
  <si>
    <t>一体化设备柜（空调型）</t>
  </si>
  <si>
    <t>余杭嘉泰学院</t>
  </si>
  <si>
    <t>330110908000000478</t>
  </si>
  <si>
    <t>无*一体化设备柜（空调型）**余杭嘉泰学院*330110908000000478**330100248616_1*批*废旧</t>
  </si>
  <si>
    <t>330100227948</t>
  </si>
  <si>
    <t>采菱路五安路口搬迁</t>
  </si>
  <si>
    <t>330104500000000470</t>
  </si>
  <si>
    <t>纯主机，无辅材</t>
  </si>
  <si>
    <t>无*动环监控*纯主机，无辅材*采菱路五安路口搬迁*330104500000000470**330100227948*批*废旧</t>
  </si>
  <si>
    <t>330100309578</t>
  </si>
  <si>
    <t>富阳东洲博漫卫浴</t>
  </si>
  <si>
    <t>330183500000000155</t>
  </si>
  <si>
    <t>无*动环监控*纯主机，无辅材*富阳东洲博漫卫浴*330183500000000155**330100309578**废旧</t>
  </si>
  <si>
    <t>330100256840</t>
  </si>
  <si>
    <t>富阳东洲永特电缆</t>
  </si>
  <si>
    <t>330183500000001907</t>
  </si>
  <si>
    <t>无*动环监控*纯主机，无辅材*富阳东洲永特电缆*330183500000001907**330100256840**废旧</t>
  </si>
  <si>
    <t>330100211005</t>
  </si>
  <si>
    <t>富阳沈家坞</t>
  </si>
  <si>
    <t>330183908000000651</t>
  </si>
  <si>
    <t>无*动环监控*纯主机，无辅材*富阳沈家坞*330183908000000651**330100211005**废旧</t>
  </si>
  <si>
    <t>330100201958</t>
  </si>
  <si>
    <t>富阳泗洲村重立</t>
  </si>
  <si>
    <t>33018301000159</t>
  </si>
  <si>
    <t>无*动环监控*纯主机，无辅材*富阳泗洲村重立*33018301000159**330100201958**废旧</t>
  </si>
  <si>
    <t>330100198707</t>
  </si>
  <si>
    <t>纯主机辅材</t>
  </si>
  <si>
    <t>无*动环监控*纯主机辅材*桐庐城南滩头*330122908000000827**330100198707*批*废旧</t>
  </si>
  <si>
    <t>330100225612</t>
  </si>
  <si>
    <t>无*动环监控*纯主机辅材*桐庐城南滩头*330122908000000827**330100225612*批*废旧</t>
  </si>
  <si>
    <t>330100227108</t>
  </si>
  <si>
    <t>无*动环监控*纯主机辅材*桐庐城南滩头*330122908000000827**330100227108*批*废旧</t>
  </si>
  <si>
    <t>330100210976</t>
  </si>
  <si>
    <t>桐庐城南尹家村</t>
  </si>
  <si>
    <t>330122500000000116</t>
  </si>
  <si>
    <t>无*动环监控*纯主机辅材*桐庐城南尹家村*330122500000000116**330100210976*批*废旧</t>
  </si>
  <si>
    <t>330100275357</t>
  </si>
  <si>
    <t>东来阁</t>
  </si>
  <si>
    <t>330110500000000013</t>
  </si>
  <si>
    <t>无*动环监控*纯主机无辅材*东来阁*330110500000000013**330100275357*批*废旧</t>
  </si>
  <si>
    <t>330100196024</t>
  </si>
  <si>
    <t>东夏东港</t>
  </si>
  <si>
    <t>330110500000000485</t>
  </si>
  <si>
    <t>无*动环监控*纯主机无辅材*东夏东港*330110500000000485**330100196024*批*废旧</t>
  </si>
  <si>
    <t>330100197635</t>
  </si>
  <si>
    <t>共移动绿城玉园</t>
  </si>
  <si>
    <t>330110500000000275</t>
  </si>
  <si>
    <t>无*动环监控*纯主机无辅材*共移动绿城玉园*330110500000000275**330100197635*批*废旧</t>
  </si>
  <si>
    <t>330100245795</t>
  </si>
  <si>
    <t>建德戴家</t>
  </si>
  <si>
    <t>330182908000000533</t>
  </si>
  <si>
    <t>无*动环监控*纯主机无辅材*建德戴家*330182908000000533**330100245795*批*废旧</t>
  </si>
  <si>
    <t>330100262900</t>
  </si>
  <si>
    <t>建德更楼农贸市场</t>
  </si>
  <si>
    <t>330182908000000412</t>
  </si>
  <si>
    <t>无*动环监控*纯主机无辅材*建德更楼农贸市场*330182908000000412**330100262900*批*废旧</t>
  </si>
  <si>
    <t>330100214241</t>
  </si>
  <si>
    <t>建德童家马江山</t>
  </si>
  <si>
    <t>330182908000000970</t>
  </si>
  <si>
    <t>无*动环监控*纯主机无辅材*建德童家马江山*330182908000000970**330100214241*批*废旧</t>
  </si>
  <si>
    <t>330100274061</t>
  </si>
  <si>
    <t>建德汪山</t>
  </si>
  <si>
    <t>330182908000000556</t>
  </si>
  <si>
    <t>无*动环监控*纯主机无辅材*建德汪山*330182908000000556**330100274061*批*废旧</t>
  </si>
  <si>
    <t>330100231560</t>
  </si>
  <si>
    <t>余杭博陆</t>
  </si>
  <si>
    <t>330110908000000491</t>
  </si>
  <si>
    <t>无*动环监控*纯主机无辅材*余杭博陆*330110908000000491**330100231560*批*废旧</t>
  </si>
  <si>
    <t>330100196610</t>
  </si>
  <si>
    <t>余杭墩香坝</t>
  </si>
  <si>
    <t>330110010000000365</t>
  </si>
  <si>
    <t>无*动环监控*纯主机无辅材*余杭墩香坝*330110010000000365**330100196610*批*废旧</t>
  </si>
  <si>
    <t>330100327074</t>
  </si>
  <si>
    <t>余杭嘉丰万悦城二期</t>
  </si>
  <si>
    <t>330110500010002938</t>
  </si>
  <si>
    <t>无*动环监控*纯主机无辅材*余杭嘉丰万悦城二期*330110500010002938**330100327074*批*废旧</t>
  </si>
  <si>
    <t>330100213820</t>
  </si>
  <si>
    <t>余杭临平丁塘村-2</t>
  </si>
  <si>
    <t>330110908000001447</t>
  </si>
  <si>
    <t>无*动环监控*纯主机无辅材*余杭临平丁塘村-2*330110908000001447**330100213820*批*废旧</t>
  </si>
  <si>
    <t>330100209278</t>
  </si>
  <si>
    <t>余杭临平教师进修学校东南</t>
  </si>
  <si>
    <t>330110700000085130</t>
  </si>
  <si>
    <t>无*动环监控*纯主机无辅材*余杭临平教师进修学校东南*330110700000085130**330100209278*批*废旧</t>
  </si>
  <si>
    <t>330100201812</t>
  </si>
  <si>
    <t>余杭玲珑香榭</t>
  </si>
  <si>
    <t>33011001000118</t>
  </si>
  <si>
    <t>无*动环监控*纯主机无辅材*余杭玲珑香榭*33011001000118**330100201812*批*废旧</t>
  </si>
  <si>
    <t>330100263263</t>
  </si>
  <si>
    <t>余杭钱江国际广场</t>
  </si>
  <si>
    <t>330110908000000380</t>
  </si>
  <si>
    <t>无*动环监控*纯主机无辅材*余杭钱江国际广场*330110908000000380**330100263263*批*废旧</t>
  </si>
  <si>
    <t>330100187429</t>
  </si>
  <si>
    <t>余杭区南苑街道梧桐蓝山花苑</t>
  </si>
  <si>
    <t>330110500000000432</t>
  </si>
  <si>
    <t>无*动环监控*纯主机无辅材*余杭区南苑街道梧桐蓝山花苑*330110500000000432**330100187429*批*废旧</t>
  </si>
  <si>
    <t>330100201885</t>
  </si>
  <si>
    <t>余杭滩里村</t>
  </si>
  <si>
    <t>330110908000000589</t>
  </si>
  <si>
    <t>无*动环监控*纯主机无辅材*余杭滩里村*330110908000000589**330100201885*批*废旧</t>
  </si>
  <si>
    <t>330100197712</t>
  </si>
  <si>
    <t>余杭塘栖汤家河</t>
  </si>
  <si>
    <t>330110500000000219</t>
  </si>
  <si>
    <t>无*动环监控*纯主机无辅材*余杭塘栖汤家河*330110500000000219**330100197712*批*废旧</t>
  </si>
  <si>
    <t>330100234924</t>
  </si>
  <si>
    <t>余杭塘栖影城-2</t>
  </si>
  <si>
    <t>330110908000001463</t>
  </si>
  <si>
    <t>无*动环监控*纯主机无辅材*余杭塘栖影城-2*330110908000001463**330100234924*批*废旧</t>
  </si>
  <si>
    <t>330100356283</t>
  </si>
  <si>
    <t>富阳高桥长山</t>
  </si>
  <si>
    <t>330183908000000346</t>
  </si>
  <si>
    <t>无*交流计量箱**富阳高桥长山*330183908000000346**330100356283**废旧</t>
  </si>
  <si>
    <t>330100256837</t>
  </si>
  <si>
    <t>无*交流配电箱**富阳东洲永特电缆*330183500000001907**330100256837**废旧</t>
  </si>
  <si>
    <t>330100224642</t>
  </si>
  <si>
    <t>富阳受降施家园村</t>
  </si>
  <si>
    <t>330183500000000262</t>
  </si>
  <si>
    <t>无*交流配电箱**富阳受降施家园村*330183500000000262**330100224642*批*废旧</t>
  </si>
  <si>
    <t>330100210979</t>
  </si>
  <si>
    <t>无*交流配电箱**桐庐城南尹家村*330122500000000116**330100210979*批*废旧</t>
  </si>
  <si>
    <t>330100269472</t>
  </si>
  <si>
    <t>接地排</t>
  </si>
  <si>
    <t>接地汇流排</t>
  </si>
  <si>
    <t>无*接地汇流排**桐庐城南尹家村*330122500000000116*2kg*330100269472*批*废旧</t>
  </si>
  <si>
    <t>330100337131</t>
  </si>
  <si>
    <t>室外接地排</t>
  </si>
  <si>
    <t>无*室外接地排**杭州上城区西湖花苑*330102500000001514*1kg*330100337131*批*废旧</t>
  </si>
  <si>
    <t>330100170697</t>
  </si>
  <si>
    <t>嵌入式</t>
  </si>
  <si>
    <t>萧山蜀南村</t>
  </si>
  <si>
    <t>330109908000000765</t>
  </si>
  <si>
    <t>无*嵌入式**萧山蜀南村*330109908000000765*11kg*330100170697*批*废旧</t>
  </si>
  <si>
    <t>杭州市分公司2024年第二十九次党委会纪要-杭州铁塔党委会纪要(2024)第31期</t>
  </si>
  <si>
    <t>330100209945_2</t>
  </si>
  <si>
    <t>桐庐九岭头</t>
  </si>
  <si>
    <t>330122908000000406</t>
  </si>
  <si>
    <t>0个模块</t>
  </si>
  <si>
    <t>无*嵌入式*0个模块*桐庐九岭头*330122908000000406*13kg*330100209945_2*批*废旧</t>
  </si>
  <si>
    <t>330100118374</t>
  </si>
  <si>
    <t>建德洋溪新丰村</t>
  </si>
  <si>
    <t>330182700000084647</t>
  </si>
  <si>
    <t>1个模块</t>
  </si>
  <si>
    <t>无*嵌入式*1个模块*建德洋溪新丰村*330182700000084647*16.5kg*330100118374*批*废旧</t>
  </si>
  <si>
    <t>330100143597</t>
  </si>
  <si>
    <t>建德窑山顶隧道北RRU</t>
  </si>
  <si>
    <t>330182908000000657</t>
  </si>
  <si>
    <t>无*嵌入式*1个模块*建德窑山顶隧道北RRU*330182908000000657*12kg*330100143597*批*废旧</t>
  </si>
  <si>
    <t>330100106925</t>
  </si>
  <si>
    <t>杭州东新园小区</t>
  </si>
  <si>
    <t>330103908000000311</t>
  </si>
  <si>
    <t>2个模块</t>
  </si>
  <si>
    <t>无*嵌入式*2个模块*杭州东新园小区*330103908000000311*14kg*330100106925*批*废旧</t>
  </si>
  <si>
    <t>330100217320</t>
  </si>
  <si>
    <t>杭州拱墅李家桥工业园</t>
  </si>
  <si>
    <t>330105500000000160</t>
  </si>
  <si>
    <t>无*嵌入式*2个模块*杭州拱墅李家桥工业园*330105500000000160*10.5kg*330100217320*批*废旧</t>
  </si>
  <si>
    <t>330100120754</t>
  </si>
  <si>
    <t>杭州泰和苑</t>
  </si>
  <si>
    <t>330103908000000002</t>
  </si>
  <si>
    <t>无*嵌入式*2个模块*杭州泰和苑*330103908000000002*10kg*330100120754*批*废旧</t>
  </si>
  <si>
    <t>330100200152</t>
  </si>
  <si>
    <t>杭州下沙松下工业园西</t>
  </si>
  <si>
    <t>330104500000000344</t>
  </si>
  <si>
    <t>无*嵌入式*2个模块*杭州下沙松下工业园西*330104500000000344*21.5kg*330100200152*批*废旧</t>
  </si>
  <si>
    <t>330100143582</t>
  </si>
  <si>
    <t>杭州新唐人酒店</t>
  </si>
  <si>
    <t>330105908000000152</t>
  </si>
  <si>
    <t>无*嵌入式*2个模块*杭州新唐人酒店*330105908000000152*9kg*330100143582*批*废旧</t>
  </si>
  <si>
    <t>330100267523_1_2</t>
  </si>
  <si>
    <t>沙园游乐场</t>
  </si>
  <si>
    <t>330104500000000202</t>
  </si>
  <si>
    <t>无*嵌入式*2个模块*沙园游乐场*330104500000000202*14kg*330100267523_1_2*批*废旧</t>
  </si>
  <si>
    <t>330100222560</t>
  </si>
  <si>
    <t>无*嵌入式*2个模块*世贸江滨花园绿化带搬迁*330104500000000184*14.5kg*330100222560*批*废旧</t>
  </si>
  <si>
    <t>330100295265</t>
  </si>
  <si>
    <t>萧山义蓬镇第九中学2</t>
  </si>
  <si>
    <t>330109500000000574</t>
  </si>
  <si>
    <t>无*嵌入式*2个模块*萧山义蓬镇第九中学2*330109500000000574*22kg*330100295265*批*废旧</t>
  </si>
  <si>
    <t>330100223443</t>
  </si>
  <si>
    <t>许家桥</t>
  </si>
  <si>
    <t>330110500000000624</t>
  </si>
  <si>
    <t>无*嵌入式*2个模块*许家桥*330110500000000624*28.5kg*330100223443*批*废旧</t>
  </si>
  <si>
    <t>330100193785_2</t>
  </si>
  <si>
    <t>含嵌入式开关电源，1个模块</t>
  </si>
  <si>
    <t>无*嵌入式*含嵌入式开关电源，1个模块*杭州上城速八酒店*330102500000000132*8kg*330100193785_2*批*废旧</t>
  </si>
  <si>
    <t>330100205058_2</t>
  </si>
  <si>
    <t>无模块</t>
  </si>
  <si>
    <t>无*嵌入式*无模块*东洲学校沙LY东洲五星*330183500000000094*17kg*330100205058_2*批*废旧</t>
  </si>
  <si>
    <t>330100204345_2</t>
  </si>
  <si>
    <t>富阳湘河</t>
  </si>
  <si>
    <t>330183908000000409</t>
  </si>
  <si>
    <t>无*嵌入式*无模块*富阳湘河*330183908000000409*24.5kg*330100204345_2*批*废旧</t>
  </si>
  <si>
    <t>330100210975</t>
  </si>
  <si>
    <t>组合式</t>
  </si>
  <si>
    <t>0个模块，完整度10%</t>
  </si>
  <si>
    <t>无*组合式*0个模块，完整度10%*桐庐城南尹家村*330122500000000116*完整度10%*330100210975*批*废旧</t>
  </si>
  <si>
    <t>330100311188</t>
  </si>
  <si>
    <t>杭州馨香园酒店</t>
  </si>
  <si>
    <t>330103908000000188</t>
  </si>
  <si>
    <t>2个模块，完整度10%</t>
  </si>
  <si>
    <t>无*组合式*2个模块，完整度10%*杭州馨香园酒店*330103908000000188*完整度10%*330100311188*批*废旧</t>
  </si>
  <si>
    <t>330100122836</t>
  </si>
  <si>
    <t>杭州云河大厦</t>
  </si>
  <si>
    <t>330105908000000079</t>
  </si>
  <si>
    <t>2个模块，完整度25%</t>
  </si>
  <si>
    <t>无*组合式*2个模块，完整度25%*杭州云河大厦*330105908000000079*完整度25%*330100122836*批*废旧</t>
  </si>
  <si>
    <t>完整度25%</t>
  </si>
  <si>
    <t>杭州市分公司2024年第三十四次党委会纪要-杭州铁塔党委会纪要(2024)第36期</t>
  </si>
  <si>
    <t>330100106595</t>
  </si>
  <si>
    <t>下沙阳光星城</t>
  </si>
  <si>
    <t>330104908000001268</t>
  </si>
  <si>
    <t>无*组合式*2个模块，完整度25%*下沙阳光星城*330104908000001268*完整度25%*330100106595*批*废旧</t>
  </si>
  <si>
    <t>浙江铁塔财务〔2024〕41号-关于2024年12月地市固定资产报废申请（第一批）的批复</t>
  </si>
  <si>
    <t>330100190478</t>
  </si>
  <si>
    <t>明郎山庄</t>
  </si>
  <si>
    <t>330109500000000003</t>
  </si>
  <si>
    <t>2个模块，完整度35%</t>
  </si>
  <si>
    <t>无*组合式*2个模块，完整度35%*明郎山庄*330109500000000003*完整度35%*330100190478*批*废旧</t>
  </si>
  <si>
    <t>完整度35%</t>
  </si>
  <si>
    <t>330100137405</t>
  </si>
  <si>
    <t>余杭崇贤龙旋村</t>
  </si>
  <si>
    <t>330110908000001530</t>
  </si>
  <si>
    <t>无*组合式*2个模块，完整度35%*余杭崇贤龙旋村*330110908000001530*完整度35%*330100137405*批*废旧</t>
  </si>
  <si>
    <t>330100273019</t>
  </si>
  <si>
    <t>杭州设备安装公司</t>
  </si>
  <si>
    <t>330105908000000214</t>
  </si>
  <si>
    <t>2个模块，完整度45%</t>
  </si>
  <si>
    <t>无*组合式*2个模块，完整度45%*杭州设备安装公司*330105908000000214*完整度45%*330100273019*批*废旧</t>
  </si>
  <si>
    <t>完整度45%</t>
  </si>
  <si>
    <t>330100184541</t>
  </si>
  <si>
    <t>萧山利民坝西</t>
  </si>
  <si>
    <t>330109500000000251</t>
  </si>
  <si>
    <t>3个模块，完整度15%</t>
  </si>
  <si>
    <t>无*组合式*3个模块，完整度15%*萧山利民坝西*330109500000000251*完整度15%*330100184541*批*废旧</t>
  </si>
  <si>
    <t>完整度15%</t>
  </si>
  <si>
    <t>330100122671</t>
  </si>
  <si>
    <t>萧山湘湖风景城</t>
  </si>
  <si>
    <t>330109908000001885</t>
  </si>
  <si>
    <t>3个模块，完整度25%</t>
  </si>
  <si>
    <t>无*组合式*3个模块，完整度25%*萧山湘湖风景城*330109908000001885*完整度25%*330100122671*批*废旧</t>
  </si>
  <si>
    <t>330100169916</t>
  </si>
  <si>
    <t>萧山进化裘家坞-2</t>
  </si>
  <si>
    <t>330109908000001683</t>
  </si>
  <si>
    <t>3个模块，完整度30%</t>
  </si>
  <si>
    <t>无*组合式*3个模块，完整度30%*萧山进化裘家坞-2*330109908000001683*完整度30%*330100169916*批*废旧</t>
  </si>
  <si>
    <t>完整度30%</t>
  </si>
  <si>
    <t>330100123187</t>
  </si>
  <si>
    <t>萧山进化裘家坞村</t>
  </si>
  <si>
    <t>330109908000001120</t>
  </si>
  <si>
    <t>无*组合式*3个模块，完整度30%*萧山进化裘家坞村*330109908000001120*完整度30%*330100123187*批*废旧</t>
  </si>
  <si>
    <t>330100255928</t>
  </si>
  <si>
    <t>萧山坎山三盈</t>
  </si>
  <si>
    <t>330109908000001934</t>
  </si>
  <si>
    <t>无*组合式*3个模块，完整度30%*萧山坎山三盈*330109908000001934*完整度30%*330100255928*批*废旧</t>
  </si>
  <si>
    <t>330100158867</t>
  </si>
  <si>
    <t>萧山义桥西山</t>
  </si>
  <si>
    <t>330109908000001952</t>
  </si>
  <si>
    <t>无*组合式*3个模块，完整度30%*萧山义桥西山*330109908000001952*完整度30%*330100158867*批*废旧</t>
  </si>
  <si>
    <t>330100149545</t>
  </si>
  <si>
    <t>萧山河庄新江</t>
  </si>
  <si>
    <t>330109908000001945</t>
  </si>
  <si>
    <t>3个模块，无背板，完整度30%</t>
  </si>
  <si>
    <t>无*组合式*3个模块，无背板，完整度30%*萧山河庄新江*330109908000001945*完整度30%*330100149545*批*废旧</t>
  </si>
  <si>
    <t>330100156308</t>
  </si>
  <si>
    <t>3个模块、完整度20%</t>
  </si>
  <si>
    <t>无*组合式*3个模块、完整度20%*杭州新唐人酒店*330105908000000152*完整度20%*330100156308*批*废旧</t>
  </si>
  <si>
    <t>完整度20%</t>
  </si>
  <si>
    <t>杭州市分公司2024年第三十次党委会纪要-杭州铁塔党委会纪要(2024)第32期</t>
  </si>
  <si>
    <t>330100111714</t>
  </si>
  <si>
    <t>富阳万市蓼岸</t>
  </si>
  <si>
    <t>330183908000001224</t>
  </si>
  <si>
    <t>无模块，缺一块背板，完整度10%</t>
  </si>
  <si>
    <t>无*组合式*无模块，缺一块背板，完整度10%*富阳万市蓼岸*330183908000001224*完整度10%*330100111714*批*废旧</t>
  </si>
  <si>
    <t>浙江铁塔财务〔2024〕37号</t>
  </si>
  <si>
    <t>330100122353</t>
  </si>
  <si>
    <t>富阳新登镇徐家村</t>
  </si>
  <si>
    <t>330183908000000634</t>
  </si>
  <si>
    <t>无模块，完整度10%</t>
  </si>
  <si>
    <t>无*组合式*无模块，完整度10%*富阳新登镇徐家村*330183908000000634*完整度10%*330100122353**废旧</t>
  </si>
  <si>
    <t>330100256835</t>
  </si>
  <si>
    <t>无模块，完整度15%</t>
  </si>
  <si>
    <t>无*组合式*无模块，完整度15%*富阳东洲永特电缆*330183500000001907*完整度15%*330100256835**废旧</t>
  </si>
  <si>
    <t>330100106169</t>
  </si>
  <si>
    <t>富阳外官</t>
  </si>
  <si>
    <t>330183908000000665</t>
  </si>
  <si>
    <t>无*组合式*无模块，完整度15%*富阳外官*330183908000000665*完整度15%*330100106169**废旧</t>
  </si>
  <si>
    <t>330100227305</t>
  </si>
  <si>
    <t>富阳胥口海正药业二</t>
  </si>
  <si>
    <t>330183500000000257</t>
  </si>
  <si>
    <t>无*组合式*无模块，完整度15%*富阳胥口海正药业二*330183500000000257*完整度15%*330100227305**废旧</t>
  </si>
  <si>
    <t>330100112181</t>
  </si>
  <si>
    <t>杭州石大货运场</t>
  </si>
  <si>
    <t>330103908000000346</t>
  </si>
  <si>
    <t>无铜排、3个模块，完整度20%</t>
  </si>
  <si>
    <t>无*组合式*无铜排、3个模块，完整度20%*杭州石大货运场*330103908000000346*完整度20%*330100112181*批*废旧</t>
  </si>
  <si>
    <t>330100288846</t>
  </si>
  <si>
    <t>2p</t>
  </si>
  <si>
    <t>杭州下沙警官学院</t>
  </si>
  <si>
    <t>330104908000000706</t>
  </si>
  <si>
    <t>无*2p**杭州下沙警官学院*330104908000000706**330100288846*批*废旧</t>
  </si>
  <si>
    <t>330100450953</t>
  </si>
  <si>
    <t>建德李家新桥-2</t>
  </si>
  <si>
    <t>330182908000000926</t>
  </si>
  <si>
    <t>无*2P*无铜管*建德李家新桥-2*330182908000000926**330100450953*批*废旧</t>
  </si>
  <si>
    <t>330100245948</t>
  </si>
  <si>
    <t>建德秋林阁</t>
  </si>
  <si>
    <t>330182908000000183</t>
  </si>
  <si>
    <t>无*2P*无铜管*建德秋林阁*330182908000000183**330100245948*批*废旧</t>
  </si>
  <si>
    <t>330100216750</t>
  </si>
  <si>
    <t>滨江孔家咬-2</t>
  </si>
  <si>
    <t>330108908000000444</t>
  </si>
  <si>
    <t>无*3P**滨江孔家咬-2*330108908000000444**330100216750*批*废旧</t>
  </si>
  <si>
    <t>330100215750</t>
  </si>
  <si>
    <t>滨江四桥转盘</t>
  </si>
  <si>
    <t>330108908000000547</t>
  </si>
  <si>
    <t>无*3P**滨江四桥转盘*330108908000000547**330100215750*批*废旧</t>
  </si>
  <si>
    <t>330100228251</t>
  </si>
  <si>
    <t>滨江长河十排里</t>
  </si>
  <si>
    <t>330108908000000549</t>
  </si>
  <si>
    <t>无*3P**滨江长河十排里*330108908000000549**330100228251*批*废旧</t>
  </si>
  <si>
    <t>330100127012</t>
  </si>
  <si>
    <t>萧山方家塘</t>
  </si>
  <si>
    <t>330109908000001046</t>
  </si>
  <si>
    <t>无*3P**萧山方家塘*330109908000001046**330100127012*批*废旧</t>
  </si>
  <si>
    <t>杭州市分公司2024年第二十六次党委会纪要-杭州铁塔党委会纪要(2024)第28期</t>
  </si>
  <si>
    <t>330100124854</t>
  </si>
  <si>
    <t>萧山河上凤坞村</t>
  </si>
  <si>
    <t>330109908000000938</t>
  </si>
  <si>
    <t>无*3P**萧山河上凤坞村*330109908000000938**330100124854*批*废旧</t>
  </si>
  <si>
    <t>330100215223</t>
  </si>
  <si>
    <t>萧山进化华家垫</t>
  </si>
  <si>
    <t>330109908000001740</t>
  </si>
  <si>
    <t>无*3P**萧山进化华家垫*330109908000001740**330100215223*批*废旧</t>
  </si>
  <si>
    <t>330100262148</t>
  </si>
  <si>
    <t>3p</t>
  </si>
  <si>
    <t>萧山义蓬搬迁</t>
  </si>
  <si>
    <t>330109500000002291</t>
  </si>
  <si>
    <t>无*3p**萧山义蓬搬迁*330109500000002291**330100262148*批*废旧</t>
  </si>
  <si>
    <t>杭州市分公司2024年第十一次党委会纪要-杭州铁塔党委会纪要(2024)第13期</t>
  </si>
  <si>
    <t>330100272297</t>
  </si>
  <si>
    <t>百姓装饰（搬迁站）</t>
  </si>
  <si>
    <t>330105500010001906</t>
  </si>
  <si>
    <t>配件铜管另行申请退库</t>
  </si>
  <si>
    <t>无*3p*配件铜管另行申请退库*百姓装饰（搬迁站）*330105500010001906**330100272297*批*废旧</t>
  </si>
  <si>
    <t>330100210980</t>
  </si>
  <si>
    <t>铜管配件另行入库</t>
  </si>
  <si>
    <t>无*3P*铜管配件另行入库*桐庐城南尹家村*330122500000000116**330100210980*批*废旧</t>
  </si>
  <si>
    <t>330100157251</t>
  </si>
  <si>
    <t>桐庐江南会山</t>
  </si>
  <si>
    <t>330122908000000832</t>
  </si>
  <si>
    <t>无*3P*铜管配件另行入库*桐庐江南会山*330122908000000832**330100157251*批*废旧</t>
  </si>
  <si>
    <t>330100003050</t>
  </si>
  <si>
    <t>桐庐邵家湾</t>
  </si>
  <si>
    <t>33012201000134</t>
  </si>
  <si>
    <t>无*3P*铜管配件另行入库*桐庐邵家湾*33012201000134**330100003050*批*废旧</t>
  </si>
  <si>
    <t>330100169092</t>
  </si>
  <si>
    <t>鲍婆岭</t>
  </si>
  <si>
    <t>330182010000000124</t>
  </si>
  <si>
    <t>无*3P*无铜管*鲍婆岭*330182010000000124**330100169092*批*废旧</t>
  </si>
  <si>
    <t>330100180021</t>
  </si>
  <si>
    <t>建德大店口</t>
  </si>
  <si>
    <t>330182908000000829</t>
  </si>
  <si>
    <t>无*3P*无铜管*建德大店口*330182908000000829**330100180021*批*废旧</t>
  </si>
  <si>
    <t>330100186731</t>
  </si>
  <si>
    <t>建德航头胡家</t>
  </si>
  <si>
    <t>330182500000000135</t>
  </si>
  <si>
    <t>无*3P*无铜管*建德航头胡家*330182500000000135**330100186731*批*废旧</t>
  </si>
  <si>
    <t>330100147706</t>
  </si>
  <si>
    <t>建德乾潭仇村</t>
  </si>
  <si>
    <t>330182908000000996</t>
  </si>
  <si>
    <t>无*3P*无铜管*建德乾潭仇村*330182908000000996**330100147706*批*废旧</t>
  </si>
  <si>
    <t>330100180015</t>
  </si>
  <si>
    <t>建德清潭</t>
  </si>
  <si>
    <t>330182908000000459</t>
  </si>
  <si>
    <t>无*3P*无铜管*建德清潭*330182908000000459**330100180015*批*废旧</t>
  </si>
  <si>
    <t>330100193336</t>
  </si>
  <si>
    <t>春建乡下俞村</t>
  </si>
  <si>
    <t>330183500000000291</t>
  </si>
  <si>
    <t>有铜管，另行入库</t>
  </si>
  <si>
    <t>无*3P*有铜管，另行入库*春建乡下俞村*330183500000000291**330100193336**废旧</t>
  </si>
  <si>
    <t>330100228062</t>
  </si>
  <si>
    <t>无*空调控制器**滨江长河十排里*330108908000000549*1kg*330100228062*批*废旧</t>
  </si>
  <si>
    <t>330100318080</t>
  </si>
  <si>
    <t>无*空调控制器**杭州大关派出所*330105908000000304*0.226kg*330100318080*批*废旧</t>
  </si>
  <si>
    <t>330100319550</t>
  </si>
  <si>
    <t>无*空调控制器**杭州延龄苑*330103908000000180*0.282kg*330100319550*批*废旧</t>
  </si>
  <si>
    <t>连接条</t>
  </si>
  <si>
    <t>无*连接条**萧山十三工段*330109908000000693*6.5kg*330100163807、330100163808资产配件*批*废旧</t>
  </si>
  <si>
    <t>无*连接条**依网-富阳*无*5kg*330100188371等5个资产配件**废旧</t>
  </si>
  <si>
    <t>330100311822</t>
  </si>
  <si>
    <t>富阳灵桥基站（搬迁）</t>
  </si>
  <si>
    <t>330183500000000040</t>
  </si>
  <si>
    <t>无*整流模块**富阳灵桥基站（搬迁）*330183500000000040*平均2kg*330100311822**废旧</t>
  </si>
  <si>
    <t>330100315751</t>
  </si>
  <si>
    <t>无*整流模块**富阳灵桥基站（搬迁）*330183500000000040*平均2kg*330100315751**废旧</t>
  </si>
  <si>
    <t>330100285670</t>
  </si>
  <si>
    <t>下沙白天鹅-2</t>
  </si>
  <si>
    <t>330104908000001391</t>
  </si>
  <si>
    <t>无*整流模块**下沙白天鹅-2*330104908000001391*1.5kg*330100285670*批*废旧</t>
  </si>
  <si>
    <t>十方-滨江</t>
  </si>
  <si>
    <t>无*铜管**十方-滨江*无*4kg*330100216750等3个资产配件*批*废旧</t>
  </si>
  <si>
    <t>十方-钱塘(李志强)</t>
  </si>
  <si>
    <t>无*铜管**十方-钱塘(李志强)*无*1.5kg*3330100288846资产配件*批*废旧</t>
  </si>
  <si>
    <t>十方-钱塘</t>
  </si>
  <si>
    <t>无*铜管**十方-钱塘*无*2kg*330100262148资产配件*批*废旧</t>
  </si>
  <si>
    <t>十方-上城</t>
  </si>
  <si>
    <t>无*铜管**十方-上城*无*2kg*330100272297资产配件*批*废旧</t>
  </si>
  <si>
    <t>十方-萧山</t>
  </si>
  <si>
    <t>无*铜管**十方-萧山*无*8.5kg*330100124854等3个资产配件*批*废旧</t>
  </si>
  <si>
    <t>无*铜管**依网-富阳*无*1kg*330100193336资产配件**废旧</t>
  </si>
  <si>
    <t>依网-桐庐</t>
  </si>
  <si>
    <t>无*铜管**依网-桐庐*无*4kg*330100003050等3个资产配件*批*废旧</t>
  </si>
  <si>
    <t>330100210978</t>
  </si>
  <si>
    <t>无*油机转换箱**桐庐城南尹家村*330122500000000116**330100210978*批*废旧</t>
  </si>
  <si>
    <t>330100273725</t>
  </si>
  <si>
    <t>无*综合柜**桐庐城南尹家村*330122500000000116*66kg*330100273725*批*废旧</t>
  </si>
  <si>
    <t>*报废批复文号</t>
  </si>
  <si>
    <t>*资产编码</t>
  </si>
  <si>
    <t>*资产名称</t>
  </si>
  <si>
    <t>*资产类别名称</t>
  </si>
  <si>
    <t>*资产原值（元，不含税）</t>
  </si>
  <si>
    <t>*资产净值（元，不含税）</t>
  </si>
  <si>
    <t>*资产数量</t>
  </si>
  <si>
    <t>*计量单位</t>
  </si>
  <si>
    <t>*规格型号</t>
  </si>
  <si>
    <t>*站点名称</t>
  </si>
  <si>
    <t>*站点编码</t>
  </si>
  <si>
    <t>浙江铁塔财务〔2024〕37 号</t>
  </si>
  <si>
    <t>330200344842</t>
  </si>
  <si>
    <t>(志诚动力)-油机切换箱-油机切换箱</t>
  </si>
  <si>
    <t>端子排：100A/4P</t>
  </si>
  <si>
    <t>志诚动力科技（杭州）有限公司</t>
  </si>
  <si>
    <t>宁波慈溪庵东五根头</t>
  </si>
  <si>
    <t>330282500000000208</t>
  </si>
  <si>
    <t>浙江铁塔财务〔2024〕41 号</t>
  </si>
  <si>
    <t>330200352752</t>
  </si>
  <si>
    <t>动力及环境监控单元</t>
  </si>
  <si>
    <t>主设备室内型成套设备基本配置模型</t>
  </si>
  <si>
    <t>邦讯</t>
  </si>
  <si>
    <t>宁波奉化方门2</t>
  </si>
  <si>
    <t>330283500000000119</t>
  </si>
  <si>
    <t>330200352785</t>
  </si>
  <si>
    <t>紫汀花园-2</t>
  </si>
  <si>
    <t>330283908000000351</t>
  </si>
  <si>
    <t>330200317991</t>
  </si>
  <si>
    <t>嵌入式高频开关电源-48V/300A高效系统(50A高效模块，共用电源系统，三相交流输入)-100A</t>
  </si>
  <si>
    <t>北京动力源科技股份有限公司</t>
  </si>
  <si>
    <t>北仑大榭</t>
  </si>
  <si>
    <t>330206908000000702</t>
  </si>
  <si>
    <t>浙江铁塔财务〔2024〕43 号</t>
  </si>
  <si>
    <t>330200426707</t>
  </si>
  <si>
    <t>壁挂式开关电源自冷型1500W防护等级IP65含20AH（锂电池）</t>
  </si>
  <si>
    <t>珠海华跃</t>
  </si>
  <si>
    <t>宁波海曙宇航体育馆东路灯杆TT21</t>
  </si>
  <si>
    <t>330203500010001928</t>
  </si>
  <si>
    <t>330200141306</t>
  </si>
  <si>
    <t>IMPS801011</t>
  </si>
  <si>
    <t>中恒</t>
  </si>
  <si>
    <t>象黄石隧道</t>
  </si>
  <si>
    <t>330225908000000808</t>
  </si>
  <si>
    <t>总经理办公会纪要〔2025〕第10期</t>
  </si>
  <si>
    <t>330200378677</t>
  </si>
  <si>
    <t>宁波镇海兆龙路口搬迁</t>
  </si>
  <si>
    <t>330211500000001496</t>
  </si>
  <si>
    <t>330200417850</t>
  </si>
  <si>
    <t>宁波江北维科望江府TT19</t>
  </si>
  <si>
    <t>330205500000001609</t>
  </si>
  <si>
    <t>330200414248</t>
  </si>
  <si>
    <t>大华</t>
  </si>
  <si>
    <t>宁波市 鄞州区YZ古林俞家西</t>
  </si>
  <si>
    <t>330212908000001984</t>
  </si>
  <si>
    <t>330200392544</t>
  </si>
  <si>
    <t>宁波余姚电力局</t>
  </si>
  <si>
    <t>330281010000000725</t>
  </si>
  <si>
    <t>330200380569</t>
  </si>
  <si>
    <t>宁波北仑车辆理赔处</t>
  </si>
  <si>
    <t>33020600000188</t>
  </si>
  <si>
    <t>330200152954</t>
  </si>
  <si>
    <t>1KV以下电力电缆</t>
  </si>
  <si>
    <t>4×25</t>
  </si>
  <si>
    <t>俊盛</t>
  </si>
  <si>
    <t>海员文化</t>
  </si>
  <si>
    <t>330211908000000467</t>
  </si>
  <si>
    <t>330200143607</t>
  </si>
  <si>
    <t>镇九龙山庄</t>
  </si>
  <si>
    <t>330211908000000642</t>
  </si>
  <si>
    <t>330200300117</t>
  </si>
  <si>
    <t>宁波市镇海区ZH柴家南</t>
  </si>
  <si>
    <t>330211908000000340</t>
  </si>
  <si>
    <t>330200126876</t>
  </si>
  <si>
    <t>明海宾馆</t>
  </si>
  <si>
    <t>330211908000000361</t>
  </si>
  <si>
    <t>330200360118</t>
  </si>
  <si>
    <t>1KV以下电力电缆铜芯阻燃聚氯乙烯绝缘聚氯乙烯护套软电缆ZA-RVV 1*70mm2黑</t>
  </si>
  <si>
    <t>宁波鄞州云龙工业区西</t>
  </si>
  <si>
    <t>33021200000282</t>
  </si>
  <si>
    <t>330200420976</t>
  </si>
  <si>
    <t>宁波海曙联丰世纪苑东搬迁</t>
  </si>
  <si>
    <t>330203500010002277</t>
  </si>
  <si>
    <t>330200364665</t>
  </si>
  <si>
    <t>1KV以下电力电缆铜芯阻燃聚氯乙烯绝缘聚氯乙烯护套软电缆ZA-RVV 1*95mm2黑</t>
  </si>
  <si>
    <t>宁波海曙葑水港村北</t>
  </si>
  <si>
    <t>330203500000000163</t>
  </si>
  <si>
    <t>330200451737</t>
  </si>
  <si>
    <t>外市电引入</t>
  </si>
  <si>
    <t>非模块化外市电引入直供380V（非模块化）</t>
  </si>
  <si>
    <t>宁波海曙牡丹新村路灯杆NR</t>
  </si>
  <si>
    <t>330203500010001966</t>
  </si>
  <si>
    <t>总经理办公会纪要〔2025〕第21期</t>
  </si>
  <si>
    <t>330200511875</t>
  </si>
  <si>
    <t>室外型开关电源-6kW-单相交流-48V-1槽位-高效-120A-1块-含整流模块及安装件</t>
  </si>
  <si>
    <t>室外型开关电源</t>
  </si>
  <si>
    <t>6kW-单相交流-48V-1槽位</t>
  </si>
  <si>
    <t>宁波北仑新源宾馆东NR</t>
  </si>
  <si>
    <t>330206500010002022</t>
  </si>
  <si>
    <t>330200476777</t>
  </si>
  <si>
    <t>镇海银凤社区搬迁</t>
  </si>
  <si>
    <t>330211500000001527</t>
  </si>
  <si>
    <t>330200338632</t>
  </si>
  <si>
    <t>中达电通股份有限公司</t>
  </si>
  <si>
    <t>宁波市象山县XS白岩山（荣泰）节点</t>
  </si>
  <si>
    <t>330225908000000109</t>
  </si>
  <si>
    <t>330200334573</t>
  </si>
  <si>
    <t>开关电源（整机或机架）</t>
  </si>
  <si>
    <t>落地式开关电源-48V/600A方案A</t>
  </si>
  <si>
    <t>中兴通讯股份有限公司</t>
  </si>
  <si>
    <t>宁波奉化黄贤安置房</t>
  </si>
  <si>
    <t>33028300000003</t>
  </si>
  <si>
    <t>330200133731</t>
  </si>
  <si>
    <t>48V-600A（30A模块）-90</t>
  </si>
  <si>
    <t>杭州中恒电气股份有限公司</t>
  </si>
  <si>
    <t>H742843杭甬客专GTW宁波新建1</t>
  </si>
  <si>
    <t>330205908000000453</t>
  </si>
  <si>
    <t>330200149767</t>
  </si>
  <si>
    <t>48V-600A(30A模块)-90</t>
  </si>
  <si>
    <t>施威特克电源（中国）公司</t>
  </si>
  <si>
    <t>宁波市江北区JB后姚</t>
  </si>
  <si>
    <t>330205908000000604</t>
  </si>
  <si>
    <t>330200308437</t>
  </si>
  <si>
    <t>组合开关电源屏</t>
  </si>
  <si>
    <t>INPS81013-ES</t>
  </si>
  <si>
    <t>杭州中恒电源有限公司</t>
  </si>
  <si>
    <t>慈排水公司（电信VIP）</t>
  </si>
  <si>
    <t>330282908000000020</t>
  </si>
  <si>
    <t>330200333518</t>
  </si>
  <si>
    <t>嵌入式开关电源63A/2P*1（室外标准机柜用）</t>
  </si>
  <si>
    <t>(杭州中恒)-开关电源及电源模块-开关电源</t>
  </si>
  <si>
    <t>慈溪移动桥头西</t>
  </si>
  <si>
    <t>330282500000000104</t>
  </si>
  <si>
    <t>330200141464</t>
  </si>
  <si>
    <t>IMPS81013</t>
  </si>
  <si>
    <t>神马电器</t>
  </si>
  <si>
    <t>330282908000000214</t>
  </si>
  <si>
    <t>330200136555</t>
  </si>
  <si>
    <t>直流配电设备</t>
  </si>
  <si>
    <t>XL-21</t>
  </si>
  <si>
    <t>宁波华通电器集团有限公司</t>
  </si>
  <si>
    <t>宁波市慈溪市CX周巷东河</t>
  </si>
  <si>
    <t>330282908000001222</t>
  </si>
  <si>
    <t>330200117738</t>
  </si>
  <si>
    <t>整流机架</t>
  </si>
  <si>
    <t>48V-600A(30A模块)-210</t>
  </si>
  <si>
    <t>330200152205</t>
  </si>
  <si>
    <t>专用空调</t>
  </si>
  <si>
    <t>基站空调柜式</t>
  </si>
  <si>
    <t>RF75W-L(S)</t>
  </si>
  <si>
    <t>上海三菱电机上菱空调机电器有限公司</t>
  </si>
  <si>
    <t>330200354962</t>
  </si>
  <si>
    <t>普通空调壁挂</t>
  </si>
  <si>
    <t>基站空调壁挂</t>
  </si>
  <si>
    <t>2P单冷单相整机</t>
  </si>
  <si>
    <t>330200354368</t>
  </si>
  <si>
    <t>330200516462</t>
  </si>
  <si>
    <t>施工-宏站-存量整治-外市电引入-外市电线路整治-按站</t>
  </si>
  <si>
    <t>330200389617</t>
  </si>
  <si>
    <t>电源扩容资产</t>
  </si>
  <si>
    <t>通用配件电表箱250mm*400mm*140mm</t>
  </si>
  <si>
    <t>330200388738</t>
  </si>
  <si>
    <t>机房配套扩容资产</t>
  </si>
  <si>
    <t>普通空调基站智能空调控制器</t>
  </si>
  <si>
    <t>330200399362</t>
  </si>
  <si>
    <t>普通空调基站智能空调控制器控制器红外模块</t>
  </si>
  <si>
    <t>330200395050</t>
  </si>
  <si>
    <t>电力引入扩容资产</t>
  </si>
  <si>
    <t>直流计量终端6分路</t>
  </si>
  <si>
    <t>330200122201</t>
  </si>
  <si>
    <t>48V-600A(30A模块)-120</t>
  </si>
  <si>
    <t>宁波市慈溪市CX宜青桥</t>
  </si>
  <si>
    <t>330282908000000789</t>
  </si>
  <si>
    <t>330200120189</t>
  </si>
  <si>
    <t>01直流供电系统-组合开关电源屏</t>
  </si>
  <si>
    <t>IMPS81011</t>
  </si>
  <si>
    <t>奉化尚田-2</t>
  </si>
  <si>
    <t>330283908000001092</t>
  </si>
  <si>
    <t>330200420374</t>
  </si>
  <si>
    <t>宁波镇海瀚宁府</t>
  </si>
  <si>
    <t>330211500000001577</t>
  </si>
  <si>
    <t>330200348687</t>
  </si>
  <si>
    <t>外电引入施工</t>
  </si>
  <si>
    <t>宁波市奉化市FH桐照3</t>
  </si>
  <si>
    <t>330283908000000500</t>
  </si>
  <si>
    <t>330200354146</t>
  </si>
  <si>
    <t>主设备室内型成套设备双柜配置模型</t>
  </si>
  <si>
    <t>330200133610</t>
  </si>
  <si>
    <t>交流配电设备</t>
  </si>
  <si>
    <t>张陈傅</t>
  </si>
  <si>
    <t>330211908000000068</t>
  </si>
  <si>
    <t>330200137688</t>
  </si>
  <si>
    <t>48V-300A(50A模块)-150</t>
  </si>
  <si>
    <t>330200352842</t>
  </si>
  <si>
    <t>330200367848</t>
  </si>
  <si>
    <t>RRU安装架室内RRU安装架</t>
  </si>
  <si>
    <t>330200450671</t>
  </si>
  <si>
    <t>普通阀控密封铅酸蓄电池电池汇分流设备</t>
  </si>
  <si>
    <t>330200363435</t>
  </si>
  <si>
    <t>330200318182</t>
  </si>
  <si>
    <t>宁波鄞州梅湖北（移动VIP）</t>
  </si>
  <si>
    <t>330212500000000377</t>
  </si>
  <si>
    <t>330200397335</t>
  </si>
  <si>
    <t>慈永兴桥</t>
  </si>
  <si>
    <t>330282908000000401</t>
  </si>
  <si>
    <t>330200348500</t>
  </si>
  <si>
    <t>330200130510</t>
  </si>
  <si>
    <t>48V-120A(30A模块)-90</t>
  </si>
  <si>
    <t>菱湖</t>
  </si>
  <si>
    <t>330283908000000374</t>
  </si>
  <si>
    <t>330200307929</t>
  </si>
  <si>
    <t>PS48600-3B</t>
  </si>
  <si>
    <t>艾默生</t>
  </si>
  <si>
    <t>余姚临山罗东村</t>
  </si>
  <si>
    <t>330281908000000823</t>
  </si>
  <si>
    <t>330200136590</t>
  </si>
  <si>
    <t>48V-600A（50A模块）-150</t>
  </si>
  <si>
    <t>宁波鄞州姜山上郁</t>
  </si>
  <si>
    <t>330212010000001314</t>
  </si>
  <si>
    <t>330200461418</t>
  </si>
  <si>
    <t>工程服务新建施工外市电引入非模块化外市电引入直供380V非模块化楼面站施工EPC总包</t>
  </si>
  <si>
    <t>宁波江北丰汇城TT21</t>
  </si>
  <si>
    <t>330205500010001858</t>
  </si>
  <si>
    <t>330200338913</t>
  </si>
  <si>
    <t>杜家</t>
  </si>
  <si>
    <t>330283908000000211</t>
  </si>
  <si>
    <t>330200341935</t>
  </si>
  <si>
    <t>(中达电通)-开关电源及电源模块-开关电源</t>
  </si>
  <si>
    <t>嵌入式开关电源32A/3P*1（室外标准机柜用）</t>
  </si>
  <si>
    <t>镇海博物馆</t>
  </si>
  <si>
    <t>33021100000161</t>
  </si>
  <si>
    <t>330200343901</t>
  </si>
  <si>
    <t>一体化电源柜</t>
  </si>
  <si>
    <t>—48V/200A(63A/2P*1预留4套BBU安装空间自然风冷)</t>
  </si>
  <si>
    <t>宁波镇海郁金香小区</t>
  </si>
  <si>
    <t>33021100000307</t>
  </si>
  <si>
    <t>330200355951</t>
  </si>
  <si>
    <t>48V/300A高效系统(50A高效模块，共用电源系统，三相交流输入)200A</t>
  </si>
  <si>
    <t>中兴</t>
  </si>
  <si>
    <t>奉许江岸（联通）</t>
  </si>
  <si>
    <t>330283908000000702</t>
  </si>
  <si>
    <t>330200135554</t>
  </si>
  <si>
    <t>48V-600A(50A模块)-150</t>
  </si>
  <si>
    <t>宁波市慈溪市CX宗汉南</t>
  </si>
  <si>
    <t>330282908000001144</t>
  </si>
  <si>
    <t>330200101358</t>
  </si>
  <si>
    <t>JXF</t>
  </si>
  <si>
    <t>330200321859</t>
  </si>
  <si>
    <t>(甬发)-室外标准机柜-室外标准机柜</t>
  </si>
  <si>
    <t>类型4（开关电源为三相,制冷方式为自然风冷-直流，双面单开门）</t>
  </si>
  <si>
    <t>宁波甬发通信设备制造有限公司</t>
  </si>
  <si>
    <t>南苑水塔</t>
  </si>
  <si>
    <t>330203500000000027</t>
  </si>
  <si>
    <t>330200334234</t>
  </si>
  <si>
    <t>嵌入式高频开关电源-48V/300A高效系统</t>
  </si>
  <si>
    <t>北仑日益五金</t>
  </si>
  <si>
    <t>330206500000000161</t>
  </si>
  <si>
    <t>330200334236</t>
  </si>
  <si>
    <t>330200129338</t>
  </si>
  <si>
    <t>48V-120A(30A模块)-120</t>
  </si>
  <si>
    <t>宁波市宁海县白岩村</t>
  </si>
  <si>
    <t>330226908000001051</t>
  </si>
  <si>
    <t>ETP48400</t>
  </si>
  <si>
    <t>华为</t>
  </si>
  <si>
    <t>甬日湖公园</t>
  </si>
  <si>
    <t>330205908000000102</t>
  </si>
  <si>
    <t>无资产卡片资产</t>
  </si>
  <si>
    <t>绍兴市分公司党委2025年第13次党委会会议纪要</t>
  </si>
  <si>
    <t>330600103397</t>
  </si>
  <si>
    <t>KBP3-2-7WH（100A）</t>
  </si>
  <si>
    <t>绍兴任家坂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</si>
  <si>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330602908000001090</t>
    </r>
  </si>
  <si>
    <t>330600356194</t>
  </si>
  <si>
    <t>交流配电箱三相（标配）380V/100A室内型</t>
  </si>
  <si>
    <t>绍兴移动张市搬迁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</si>
  <si>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330602500000001867</t>
    </r>
  </si>
  <si>
    <t>330600106088</t>
  </si>
  <si>
    <t>48V-450A(50A模块)-100A</t>
  </si>
  <si>
    <t>上虞陈溪夏家岙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</si>
  <si>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330682908000000644</t>
    </r>
  </si>
  <si>
    <t>330600106085</t>
  </si>
  <si>
    <t>绍兴市上虞市丁宅乡深湾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</si>
  <si>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330682908000000905</t>
    </r>
  </si>
  <si>
    <t>330600106170</t>
  </si>
  <si>
    <t>绍兴市上虞市下管镇下管2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</si>
  <si>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330682908000000313</t>
    </r>
  </si>
  <si>
    <t>330600113929</t>
  </si>
  <si>
    <t>48V-300A(50A模块)-100A</t>
  </si>
  <si>
    <t>绍兴市上虞市岭南乡蒋村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</si>
  <si>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330682908000000907</t>
    </r>
  </si>
  <si>
    <t>330600124153</t>
  </si>
  <si>
    <t>48V-600A(50A模块)-100</t>
  </si>
  <si>
    <t>绍兴华舍永金模具厂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</si>
  <si>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330600908000001118</t>
    </r>
  </si>
  <si>
    <t>330600107827</t>
  </si>
  <si>
    <t>MCS3000D-48-50-400A(150A)</t>
  </si>
  <si>
    <t>柯桥张溇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</si>
  <si>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330600908000000142</t>
    </r>
  </si>
  <si>
    <t>330600110546</t>
  </si>
  <si>
    <t>绍兴红湖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</si>
  <si>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330600908000000035</t>
    </r>
  </si>
  <si>
    <t>330600103398</t>
  </si>
  <si>
    <t>MCS3000D-48-50-400A(100A)</t>
  </si>
  <si>
    <t>330600128917</t>
  </si>
  <si>
    <t>48V-24A(6A模块)-12</t>
  </si>
  <si>
    <t>绍兴市虚拟站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</si>
  <si>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330600880000000000</t>
    </r>
  </si>
  <si>
    <t>330600112477</t>
  </si>
  <si>
    <t>诸暨牌头西山下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</si>
  <si>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330681908000001589</t>
    </r>
  </si>
  <si>
    <t>330600132580</t>
  </si>
  <si>
    <t>诸暨许家山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</si>
  <si>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330681908000001545</t>
    </r>
  </si>
  <si>
    <t>330600111137</t>
  </si>
  <si>
    <t>48V-600A(50A模块)-150A</t>
  </si>
  <si>
    <t>绍兴市诸暨市同山镇同山里寿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</si>
  <si>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330681908000000954</t>
    </r>
  </si>
  <si>
    <t>330600124765</t>
  </si>
  <si>
    <t>诸暨吾家坞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</si>
  <si>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330681908000000191</t>
    </r>
  </si>
  <si>
    <t>330600319612</t>
  </si>
  <si>
    <t>诸暨枫桥第二完小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</si>
  <si>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330681500000000039</t>
    </r>
  </si>
  <si>
    <t>330600305906</t>
  </si>
  <si>
    <t>组合式高频开关电源-48V/600A高效系统(50A高效模块)-300A</t>
  </si>
  <si>
    <t>新昌下洋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</si>
  <si>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330624700000123892</t>
    </r>
  </si>
  <si>
    <t>330600125202</t>
  </si>
  <si>
    <t>IMPS81013(150A)</t>
  </si>
  <si>
    <t>新昌岩里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</si>
  <si>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330624908000000123</t>
    </r>
  </si>
  <si>
    <t>330600112405</t>
  </si>
  <si>
    <t>绍兴市上虞市道墟镇谢家地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</si>
  <si>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330682908000000466</t>
    </r>
  </si>
  <si>
    <t>330600133466</t>
  </si>
  <si>
    <t>48V-400A(50A模块)-100</t>
  </si>
  <si>
    <t>嵊州大湾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</si>
  <si>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330683908000001004</t>
    </r>
  </si>
  <si>
    <t>330600102717</t>
  </si>
  <si>
    <t>绍兴市嵊州市竹溪乡硖石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</si>
  <si>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330683908000000667</t>
    </r>
  </si>
  <si>
    <t>330600113125</t>
  </si>
  <si>
    <t>MCS3000D-48V-50A(150A)</t>
  </si>
  <si>
    <t>嵊州谢岙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</si>
  <si>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330683908000000079</t>
    </r>
  </si>
  <si>
    <t>330600352208</t>
  </si>
  <si>
    <t>48V/300A高效系统(50A高效模块，共用电源系统，三相交流输入)150A</t>
  </si>
  <si>
    <t>诸暨店口沥山湖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</si>
  <si>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330681500000000285</t>
    </r>
  </si>
  <si>
    <t>330600103103</t>
  </si>
  <si>
    <t>诸暨应店街寨头（电信）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</si>
  <si>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330681700000123676</t>
    </r>
  </si>
  <si>
    <t>330600124822</t>
  </si>
  <si>
    <t>48V-600A(50A模块)-100A</t>
  </si>
  <si>
    <t>绍兴市嵊州市长乐镇深溪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</si>
  <si>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330683908000000723</t>
    </r>
  </si>
  <si>
    <t>330600112855</t>
  </si>
  <si>
    <t>绍兴市嵊州市下王镇梅坑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</si>
  <si>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330683908000000278</t>
    </r>
  </si>
  <si>
    <t>330600127572</t>
  </si>
  <si>
    <t>FVY71DQV2CB-RY7</t>
  </si>
  <si>
    <t>柯桥红丰农贸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</si>
  <si>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330600908000000084</t>
    </r>
  </si>
  <si>
    <t>330600115323</t>
  </si>
  <si>
    <t>基站专用空调</t>
  </si>
  <si>
    <t>RF73WDT</t>
  </si>
  <si>
    <t>绍兴市绍兴县钱清镇钱清繁盛工业区北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</si>
  <si>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330600908000000734</t>
    </r>
  </si>
  <si>
    <t>330600115010</t>
  </si>
  <si>
    <t>绍兴市诸暨市赵家镇驻日岭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</si>
  <si>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330681908000000613</t>
    </r>
  </si>
  <si>
    <t>330600313687</t>
  </si>
  <si>
    <t>上虞百官孵化机西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</si>
  <si>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330682500000000146</t>
    </r>
  </si>
  <si>
    <t>330600319267</t>
  </si>
  <si>
    <t>上虞百官梁家山搬迁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</si>
  <si>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330682500000000132</t>
    </r>
  </si>
  <si>
    <t>330600325115</t>
  </si>
  <si>
    <t>上虞百官阳光集团南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</si>
  <si>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330682500000000208</t>
    </r>
  </si>
  <si>
    <t>330600127906</t>
  </si>
  <si>
    <t>绍兴市嵊州市黄泽镇黄泽良村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</si>
  <si>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330683908000000483</t>
    </r>
  </si>
  <si>
    <t>330600310117</t>
  </si>
  <si>
    <t>3P专用空调三相专用空调</t>
  </si>
  <si>
    <t>上虞崧厦下湖村东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</si>
  <si>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330682500000000078</t>
    </r>
  </si>
  <si>
    <t>330600333581</t>
  </si>
  <si>
    <t>上虞百官城区物资南2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</si>
  <si>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330682500000000279</t>
    </r>
  </si>
  <si>
    <t>330600329718</t>
  </si>
  <si>
    <t>上虞百官多元假日西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</si>
  <si>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330682500000000266</t>
    </r>
  </si>
  <si>
    <t>330600324646</t>
  </si>
  <si>
    <t>上虞崧厦白水洋北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</si>
  <si>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330682500000000182</t>
    </r>
  </si>
  <si>
    <t>330600311397</t>
  </si>
  <si>
    <t>上虞崧厦下湖北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</si>
  <si>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330682500000000079</t>
    </r>
  </si>
  <si>
    <t>330600127346</t>
  </si>
  <si>
    <t>LF75WGT</t>
  </si>
  <si>
    <t>柯桥滨海天圣控股西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</si>
  <si>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33062101000352</t>
    </r>
  </si>
  <si>
    <t>330600328259</t>
  </si>
  <si>
    <t>普通空调柜式</t>
  </si>
  <si>
    <t>3P单冷三相整机</t>
  </si>
  <si>
    <t>绍兴马鞍华阳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</si>
  <si>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330602908000000007</t>
    </r>
  </si>
  <si>
    <t>330600115862</t>
  </si>
  <si>
    <t>绍兴市绍兴县齐贤镇齐贤兴浦南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</si>
  <si>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330600908000000579</t>
    </r>
  </si>
  <si>
    <t>330600336550</t>
  </si>
  <si>
    <t>330600106803</t>
  </si>
  <si>
    <t>绍兴市绍兴县安昌镇前盛陵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</si>
  <si>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330600908000000585</t>
    </r>
  </si>
  <si>
    <t>330600115764</t>
  </si>
  <si>
    <t>RF73WGT</t>
  </si>
  <si>
    <t>绍兴市绍兴县钱清镇九岩村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</si>
  <si>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330600908000000420</t>
    </r>
  </si>
  <si>
    <t>330600325083</t>
  </si>
  <si>
    <t>上虞小越新宅村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</si>
  <si>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330682500000000229</t>
    </r>
  </si>
  <si>
    <t>330600128339</t>
  </si>
  <si>
    <t>绍兴市上虞市上浦镇浦下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</si>
  <si>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330682908000000601</t>
    </r>
  </si>
  <si>
    <t>330600116049</t>
  </si>
  <si>
    <t>绍兴市上虞市丰惠镇丰惠何岙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</si>
  <si>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330682908000000868</t>
    </r>
  </si>
  <si>
    <t>330600128390</t>
  </si>
  <si>
    <t>绍兴市上虞市丰惠镇丰惠纸纺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</si>
  <si>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330682908000000396</t>
    </r>
  </si>
  <si>
    <t>330600115377</t>
  </si>
  <si>
    <t>绍兴市上虞市丰惠镇双溪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</si>
  <si>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330682908000000867</t>
    </r>
  </si>
  <si>
    <t>330600356191</t>
  </si>
  <si>
    <t>330600356192</t>
  </si>
  <si>
    <t>330600325792</t>
  </si>
  <si>
    <t>基站机房扩容资产</t>
  </si>
  <si>
    <t>室内走线架400mm室内走线架</t>
  </si>
  <si>
    <t>330600303229</t>
  </si>
  <si>
    <t>面</t>
  </si>
  <si>
    <t>壁挂式直流分配箱</t>
  </si>
  <si>
    <t>330600325791</t>
  </si>
  <si>
    <t>配套机架/机柜</t>
  </si>
  <si>
    <t>配套综合柜柜体（含侧板）柜体（2000*600*600mm/含侧板）</t>
  </si>
  <si>
    <t>330600356199</t>
  </si>
  <si>
    <t>配套综合柜整机2000*600*600mm配套综合柜(双开后门)</t>
  </si>
  <si>
    <t>330600356200</t>
  </si>
  <si>
    <t>330600410521</t>
  </si>
  <si>
    <t>330602500000001867</t>
  </si>
  <si>
    <t>330602908000001090</t>
  </si>
  <si>
    <t>330600307981</t>
  </si>
  <si>
    <t>主设备室外型成套设备</t>
  </si>
  <si>
    <t>柯桥钱清梅二村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</si>
  <si>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330621500000000062</t>
    </r>
  </si>
  <si>
    <t>330600334421</t>
  </si>
  <si>
    <t>绍兴杨汛桥江桃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</si>
  <si>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330600908000001001</t>
    </r>
  </si>
  <si>
    <t>330600319278</t>
  </si>
  <si>
    <t>FSU-标准站</t>
  </si>
  <si>
    <t>(自购-中兴力维)-基站设备</t>
  </si>
  <si>
    <t>柯桥华舍金城北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</si>
  <si>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330621500000000094</t>
    </r>
  </si>
  <si>
    <t>330600334781</t>
  </si>
  <si>
    <t>柯桥柯桥阮三村搬迁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</si>
  <si>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330621500000001611</t>
    </r>
  </si>
  <si>
    <t>330600326835</t>
  </si>
  <si>
    <t>绍兴新甸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</si>
  <si>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330600908000000020</t>
    </r>
  </si>
  <si>
    <t>330600342867</t>
  </si>
  <si>
    <t>柯桥杨汛桥江塘西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</si>
  <si>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33062101000370</t>
    </r>
  </si>
  <si>
    <t>330600351990</t>
  </si>
  <si>
    <t>绍兴市绍兴县齐贤镇嘉会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</si>
  <si>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330600908000000666</t>
    </r>
  </si>
  <si>
    <t>330600321306</t>
  </si>
  <si>
    <t>动环监控设备FSU</t>
  </si>
  <si>
    <t>FSU-一体化站[2柜]</t>
  </si>
  <si>
    <t>柯桥杨汛桥新业电气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</si>
  <si>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330621500000000092</t>
    </r>
  </si>
  <si>
    <t>330600327126</t>
  </si>
  <si>
    <t>330600321902</t>
  </si>
  <si>
    <t>嵊州城关前杨南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</si>
  <si>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33068300000018</t>
    </r>
  </si>
  <si>
    <t>330600326928</t>
  </si>
  <si>
    <t>嵊州后宅园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</si>
  <si>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330683908000001030</t>
    </r>
  </si>
  <si>
    <t>330600326934</t>
  </si>
  <si>
    <t>嵊州三塘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</si>
  <si>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330683908000001045</t>
    </r>
  </si>
  <si>
    <t>330600326924</t>
  </si>
  <si>
    <t>嵊州艇湖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</si>
  <si>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330683908000001005</t>
    </r>
  </si>
  <si>
    <t>330600323530</t>
  </si>
  <si>
    <t>85套-复合包装</t>
  </si>
  <si>
    <t>新昌沙溪剡界岭北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</si>
  <si>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33062401000052</t>
    </r>
  </si>
  <si>
    <t>330600347813</t>
  </si>
  <si>
    <t>上虞陈溪旧宅-2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</si>
  <si>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330682908000000600</t>
    </r>
  </si>
  <si>
    <t>330600347808</t>
  </si>
  <si>
    <t>330600348244</t>
  </si>
  <si>
    <t>绍兴市上虞市下管镇太平山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</si>
  <si>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330682908000000453</t>
    </r>
  </si>
  <si>
    <t>330600356193</t>
  </si>
  <si>
    <t>330600352017</t>
  </si>
  <si>
    <t>绍兴市绍兴县马鞍镇滨海新天地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</si>
  <si>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330600908000000537</t>
    </r>
  </si>
  <si>
    <t>330600327110</t>
  </si>
  <si>
    <t>柯桥柯桥轻纺城高级中学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</si>
  <si>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33062101000345</t>
    </r>
  </si>
  <si>
    <t>330600355166</t>
  </si>
  <si>
    <t>330600326865</t>
  </si>
  <si>
    <t>绍兴佳隆防腐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</si>
  <si>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330600908000001070</t>
    </r>
  </si>
  <si>
    <t>330600326837</t>
  </si>
  <si>
    <t>绍兴立新农贸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</si>
  <si>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330600908000001037</t>
    </r>
  </si>
  <si>
    <t>330600308742</t>
  </si>
  <si>
    <t>动力及环境监控单元-基础配置</t>
  </si>
  <si>
    <t>绍兴钱清行政服务中心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</si>
  <si>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33062100000262</t>
    </r>
  </si>
  <si>
    <t>330600334838</t>
  </si>
  <si>
    <t>柯桥滨海新益印染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</si>
  <si>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330621500000001629</t>
    </r>
  </si>
  <si>
    <t>330600352083</t>
  </si>
  <si>
    <t>绍兴市绍兴县钱清镇江南村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</si>
  <si>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330600908000000327</t>
    </r>
  </si>
  <si>
    <t>330600341865</t>
  </si>
  <si>
    <t>柯桥曙光村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</si>
  <si>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330600908000000169</t>
    </r>
  </si>
  <si>
    <t>330600322569</t>
  </si>
  <si>
    <t>动力及环境监控单元-双柜配置</t>
  </si>
  <si>
    <t>绍兴市嵊州市浦口街道明山桃园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</si>
  <si>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330683908000000370</t>
    </r>
  </si>
  <si>
    <t>330600339940</t>
  </si>
  <si>
    <t>基站构筑物扩容资产</t>
  </si>
  <si>
    <t>330600336269</t>
  </si>
  <si>
    <t>330600343300</t>
  </si>
  <si>
    <t>霍尔传感器电流型输入100A/输出4-20mA</t>
  </si>
  <si>
    <t>330600371346</t>
  </si>
  <si>
    <t>组合式高频开关电源配件160A熔断器</t>
  </si>
  <si>
    <t>绍兴市嵊州市谷来镇显潭</t>
  </si>
  <si>
    <t>330683908000000551</t>
  </si>
  <si>
    <t>绍兴市嵊州市下王镇坞坑</t>
  </si>
  <si>
    <t>330683908000000582</t>
  </si>
  <si>
    <t>330600306646</t>
  </si>
  <si>
    <t>项</t>
  </si>
  <si>
    <t>嵊州城关文化创意园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</si>
  <si>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330683500000000060</t>
    </r>
  </si>
  <si>
    <t>330600347577</t>
  </si>
  <si>
    <t>外市电线路整治</t>
  </si>
  <si>
    <t>嵊州施家岙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</si>
  <si>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330683908000000106</t>
    </r>
  </si>
  <si>
    <t>330600347558</t>
  </si>
  <si>
    <t>嵊州竹溪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</si>
  <si>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330683908000000979</t>
    </r>
  </si>
  <si>
    <t>330600356455</t>
  </si>
  <si>
    <t>柯桥湖塘湖塘北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</si>
  <si>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33062101000344</t>
    </r>
  </si>
  <si>
    <t>绍兴孙端榆林北</t>
  </si>
  <si>
    <t>33060201000331</t>
  </si>
  <si>
    <t>330600368540</t>
  </si>
  <si>
    <t>非模块化外市电引入转供电（非模块化）</t>
  </si>
  <si>
    <t>绍兴越城中成集团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</si>
  <si>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330602500000000288</t>
    </r>
  </si>
  <si>
    <t>330600120668</t>
  </si>
  <si>
    <t>杆路</t>
  </si>
  <si>
    <t>其中VLV3×25+1×16为1494M,ZRVV4×25+1×16为12M</t>
  </si>
  <si>
    <t>上虞滨海经二滨海大道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</si>
  <si>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330682908000000179</t>
    </r>
  </si>
  <si>
    <t>330600312862</t>
  </si>
  <si>
    <t>诸暨安华邵家泉搬迁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</si>
  <si>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330681500000000024</t>
    </r>
  </si>
  <si>
    <t>330600000930</t>
  </si>
  <si>
    <t>诸暨直埠直埠工业区南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</si>
  <si>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33068101000372</t>
    </r>
  </si>
  <si>
    <t>330600330975</t>
  </si>
  <si>
    <t>绍兴城南下埠村南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</si>
  <si>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华文细黑"/>
        <charset val="134"/>
      </rPr>
      <t>330602500000000308</t>
    </r>
  </si>
  <si>
    <t>电池线</t>
  </si>
  <si>
    <t>绍兴市分公司党委2025年第10次党委会会议纪要</t>
  </si>
  <si>
    <t>工程原料</t>
  </si>
  <si>
    <t>计量单位
（个/吨/米等）</t>
  </si>
  <si>
    <t>提供人</t>
  </si>
  <si>
    <t>温州铁塔党委会纪要〔2020〕第 7 期</t>
  </si>
  <si>
    <t>330300114488</t>
  </si>
  <si>
    <t>苍南昌禅枫脚</t>
  </si>
  <si>
    <t>330327908000001051</t>
  </si>
  <si>
    <t>蔡煌湖</t>
  </si>
  <si>
    <t>330300117514</t>
  </si>
  <si>
    <t>乐清蒲岐二</t>
  </si>
  <si>
    <t>330382908000001478</t>
  </si>
  <si>
    <t>330300129833</t>
  </si>
  <si>
    <t>温州龙湾永强东门外</t>
  </si>
  <si>
    <t>330303908000000121</t>
  </si>
  <si>
    <t>330300168019</t>
  </si>
  <si>
    <t>苍南龙港下埠街</t>
  </si>
  <si>
    <t>330327908000001162</t>
  </si>
  <si>
    <t>330300304940</t>
  </si>
  <si>
    <t>温州龙湾永中石浦搬迁</t>
  </si>
  <si>
    <t>330303908000000437</t>
  </si>
  <si>
    <t>330300310009</t>
  </si>
  <si>
    <t>乐清白鹭屿高西村</t>
  </si>
  <si>
    <t>33038200000253</t>
  </si>
  <si>
    <t>330300342716</t>
  </si>
  <si>
    <t>总经理办公会纪要〔2023〕第 21 期</t>
  </si>
  <si>
    <t>330300124265</t>
  </si>
  <si>
    <t>温州劳改所</t>
  </si>
  <si>
    <t>330302908000000692</t>
  </si>
  <si>
    <t>总经理办公会纪要〔2024〕第32期</t>
  </si>
  <si>
    <t>330300367849</t>
  </si>
  <si>
    <t>高新兴</t>
  </si>
  <si>
    <t>鹿城香格里拉大酒店一扇区</t>
  </si>
  <si>
    <t>330302908000000450</t>
  </si>
  <si>
    <t>330300369642</t>
  </si>
  <si>
    <t>温州滨江美景园</t>
  </si>
  <si>
    <t>330302908000000316</t>
  </si>
  <si>
    <t>温州铁塔党委会纪要〔2024〕第27期</t>
  </si>
  <si>
    <t>330300367165</t>
  </si>
  <si>
    <t>龙湾海城工业区金山路</t>
  </si>
  <si>
    <t>33030301000075</t>
  </si>
  <si>
    <t>330300369386</t>
  </si>
  <si>
    <t>瓯浦洋南</t>
  </si>
  <si>
    <t>33030201000072</t>
  </si>
  <si>
    <t>总经理办公会纪要〔2024〕第38期</t>
  </si>
  <si>
    <t>330300365964</t>
  </si>
  <si>
    <t>温州南塘五组团</t>
  </si>
  <si>
    <t>330302908000000287</t>
  </si>
  <si>
    <t>330300369635</t>
  </si>
  <si>
    <t>温州香榭丽花园</t>
  </si>
  <si>
    <t>330302908000000242</t>
  </si>
  <si>
    <t>330300348759</t>
  </si>
  <si>
    <t>鹿城前网村东侧惠民路</t>
  </si>
  <si>
    <t>330302500000000245</t>
  </si>
  <si>
    <t>总经理办公会纪要〔2024〕第41期</t>
  </si>
  <si>
    <t>330300369388</t>
  </si>
  <si>
    <t>油岙村小游园</t>
  </si>
  <si>
    <t>330302500000000020</t>
  </si>
  <si>
    <t>总经理办公会纪要〔2024〕第44期</t>
  </si>
  <si>
    <t>330300365943</t>
  </si>
  <si>
    <t>温州上戍下岸</t>
  </si>
  <si>
    <t>330302908000000210</t>
  </si>
  <si>
    <t>330300369460</t>
  </si>
  <si>
    <t>温州鹿城新吴桥二</t>
  </si>
  <si>
    <t>330302500000000046</t>
  </si>
  <si>
    <t>330300397315</t>
  </si>
  <si>
    <t>温州蒲州三期工业区</t>
  </si>
  <si>
    <t>330303908000000748</t>
  </si>
  <si>
    <t>330300363125</t>
  </si>
  <si>
    <t>龙湾空港兴邦路港强路停车场</t>
  </si>
  <si>
    <t>330303500000000315</t>
  </si>
  <si>
    <t>330300370467</t>
  </si>
  <si>
    <t>温州龙湾龙湾滨海二道三路</t>
  </si>
  <si>
    <t>330303908000000181</t>
  </si>
  <si>
    <t>330300352323</t>
  </si>
  <si>
    <t>温州龙湾龙湾纬二路</t>
  </si>
  <si>
    <t>330303908000000183</t>
  </si>
  <si>
    <t>330300369497</t>
  </si>
  <si>
    <t>鹿城澄沙桥中路</t>
  </si>
  <si>
    <t>330302500000000029</t>
  </si>
  <si>
    <t>330300365953</t>
  </si>
  <si>
    <t>温州黄龙康城一组团</t>
  </si>
  <si>
    <t>330302908000000355</t>
  </si>
  <si>
    <t>总经理办公会纪要〔2024〕第46期</t>
  </si>
  <si>
    <t>330300350334</t>
  </si>
  <si>
    <t>温州龙湾灵霓线草茎</t>
  </si>
  <si>
    <t>330303908000000224</t>
  </si>
  <si>
    <t>330300397949</t>
  </si>
  <si>
    <t>中兴力维</t>
  </si>
  <si>
    <t>龙湾经开区奉江路</t>
  </si>
  <si>
    <t>33030301000104</t>
  </si>
  <si>
    <t>总经理办公会纪要〔2025〕第2期</t>
  </si>
  <si>
    <t>330300365958</t>
  </si>
  <si>
    <t>温州金会昌家园D</t>
  </si>
  <si>
    <t>330302908000000135</t>
  </si>
  <si>
    <t>330300369370</t>
  </si>
  <si>
    <t>H777635龙湾南洋大道永宁西路</t>
  </si>
  <si>
    <t>33030301000125</t>
  </si>
  <si>
    <t>330300405617</t>
  </si>
  <si>
    <t>龙湾永中人才公寓</t>
  </si>
  <si>
    <t>330303500000001825</t>
  </si>
  <si>
    <t>330300369371</t>
  </si>
  <si>
    <t>龙湾经三东路标准厂房</t>
  </si>
  <si>
    <t>330303500000000102</t>
  </si>
  <si>
    <t>330300345713</t>
  </si>
  <si>
    <t>鹿城黄龙南面</t>
  </si>
  <si>
    <t>330302500000000179</t>
  </si>
  <si>
    <t>330300370228</t>
  </si>
  <si>
    <t>平阳毛家处-2</t>
  </si>
  <si>
    <t>330326500010001706</t>
  </si>
  <si>
    <t>总经理办公会纪要〔2025〕第3期</t>
  </si>
  <si>
    <t>330300367216</t>
  </si>
  <si>
    <t>龙湾金海化工市场</t>
  </si>
  <si>
    <t>330303010000000214</t>
  </si>
  <si>
    <t>总经理办公会纪要〔2025〕第8期</t>
  </si>
  <si>
    <t>330300140321</t>
  </si>
  <si>
    <t>施威特克</t>
  </si>
  <si>
    <t>平阳宋桥江畔</t>
  </si>
  <si>
    <t>330326908000000455</t>
  </si>
  <si>
    <t>少配件外观变形</t>
  </si>
  <si>
    <t>330300367524</t>
  </si>
  <si>
    <t>文成岭后枉山大峡谷</t>
  </si>
  <si>
    <t>330328908000000020</t>
  </si>
  <si>
    <t>330300370464</t>
  </si>
  <si>
    <t>甬台温福高铁金星村北</t>
  </si>
  <si>
    <t>33032601000102</t>
  </si>
  <si>
    <t>330300361837</t>
  </si>
  <si>
    <t>鹿城区仰义文武路绕城高速</t>
  </si>
  <si>
    <t>330302500000000217</t>
  </si>
  <si>
    <t>330300382334</t>
  </si>
  <si>
    <t>平阳昆阳鸿运宾馆基站</t>
  </si>
  <si>
    <t>330326908000000952</t>
  </si>
  <si>
    <t>330300366918</t>
  </si>
  <si>
    <t>灵溪丁岙村</t>
  </si>
  <si>
    <t>330327500000000027</t>
  </si>
  <si>
    <t>330300367802</t>
  </si>
  <si>
    <t>苍南赤溪自来水厂</t>
  </si>
  <si>
    <t>330327908000000635</t>
  </si>
  <si>
    <t>330300368997</t>
  </si>
  <si>
    <t>苍南龙港新湖绿都北</t>
  </si>
  <si>
    <t>330327500000000254</t>
  </si>
  <si>
    <t>外观破损严重变形</t>
  </si>
  <si>
    <t>总经理办公会纪要〔2025〕第12期</t>
  </si>
  <si>
    <t>330300349529</t>
  </si>
  <si>
    <t>苍南巴艚东</t>
  </si>
  <si>
    <t>330327908000001237</t>
  </si>
  <si>
    <t>王智淳</t>
  </si>
  <si>
    <t>330300371141</t>
  </si>
  <si>
    <t>壁挂式</t>
  </si>
  <si>
    <t>永嘉上塘望江南路</t>
  </si>
  <si>
    <t>330324010000000228</t>
  </si>
  <si>
    <t>330300338790</t>
  </si>
  <si>
    <t>邮电</t>
  </si>
  <si>
    <t>鹿城解放街街道站</t>
  </si>
  <si>
    <t>33030200000019</t>
  </si>
  <si>
    <t>330300438498</t>
  </si>
  <si>
    <t>鹿城滨江加洲路</t>
  </si>
  <si>
    <t>330302500000001661</t>
  </si>
  <si>
    <t>330300328347</t>
  </si>
  <si>
    <t>苍南金乡工业区北</t>
  </si>
  <si>
    <t>330327010000000171</t>
  </si>
  <si>
    <t>少配件少铜排</t>
  </si>
  <si>
    <t>330300152359</t>
  </si>
  <si>
    <t>乐清乐清城西路二</t>
  </si>
  <si>
    <t>330382908000001632</t>
  </si>
  <si>
    <t>散件少配件</t>
  </si>
  <si>
    <t>330300143655</t>
  </si>
  <si>
    <t>苍南龙港上厂街M</t>
  </si>
  <si>
    <t>330327908000001040</t>
  </si>
  <si>
    <t>少配件</t>
  </si>
  <si>
    <t>330300377224</t>
  </si>
  <si>
    <t>中达</t>
  </si>
  <si>
    <t>文成黄坦兴华路</t>
  </si>
  <si>
    <t>330328908000000249</t>
  </si>
  <si>
    <t>330300371234</t>
  </si>
  <si>
    <t>鹿城仰义云鼎山庄</t>
  </si>
  <si>
    <t>33030200000013</t>
  </si>
  <si>
    <t>330300142326</t>
  </si>
  <si>
    <t>乐清乐成上海花园-2</t>
  </si>
  <si>
    <t>330382908000000729</t>
  </si>
  <si>
    <t>330300310773</t>
  </si>
  <si>
    <t>永嘉鹤盛箬袅</t>
  </si>
  <si>
    <t>330324908000000705</t>
  </si>
  <si>
    <t>330300399549</t>
  </si>
  <si>
    <t>鹿城五马望江西路一1800</t>
  </si>
  <si>
    <t>330302500000001699</t>
  </si>
  <si>
    <t>330300370598</t>
  </si>
  <si>
    <t>瑞安市滨海大道肖宅</t>
  </si>
  <si>
    <t>330381500000000411</t>
  </si>
  <si>
    <t>330300410676</t>
  </si>
  <si>
    <t>洞头教育一幼</t>
  </si>
  <si>
    <t>330322500000000013</t>
  </si>
  <si>
    <t>330300401891</t>
  </si>
  <si>
    <t>文成上林</t>
  </si>
  <si>
    <t>330328908000000333</t>
  </si>
  <si>
    <t>330300106190</t>
  </si>
  <si>
    <t>三菱</t>
  </si>
  <si>
    <t>苍南龙港大发包装</t>
  </si>
  <si>
    <t>330327908000000548</t>
  </si>
  <si>
    <t>铜管1条1米</t>
  </si>
  <si>
    <t>330300370681</t>
  </si>
  <si>
    <t>海悟</t>
  </si>
  <si>
    <t>苍南龙港新美洲村东</t>
  </si>
  <si>
    <t>330327500000000226</t>
  </si>
  <si>
    <t>330300378194</t>
  </si>
  <si>
    <t>泰顺月湖二</t>
  </si>
  <si>
    <t>330329908000000610</t>
  </si>
  <si>
    <t>330300382331</t>
  </si>
  <si>
    <t>平阳平阳临区北</t>
  </si>
  <si>
    <t>330326908000000206</t>
  </si>
  <si>
    <t>330300370679</t>
  </si>
  <si>
    <t>330300397422</t>
  </si>
  <si>
    <t>永嘉桥下岙底</t>
  </si>
  <si>
    <t>330324500000000016</t>
  </si>
  <si>
    <t>330300367528</t>
  </si>
  <si>
    <t>文成长丰-2</t>
  </si>
  <si>
    <t>330328908000000548</t>
  </si>
  <si>
    <t>330300367202</t>
  </si>
  <si>
    <t>瑞安白莲村西</t>
  </si>
  <si>
    <t>330381500000000068</t>
  </si>
  <si>
    <t>330300366416</t>
  </si>
  <si>
    <t>永嘉瓯北鼎派基站</t>
  </si>
  <si>
    <t>330324908000000184</t>
  </si>
  <si>
    <t>330300369321</t>
  </si>
  <si>
    <t>瑞安场桥龟山东</t>
  </si>
  <si>
    <t>330381500000000136</t>
  </si>
  <si>
    <t>330300366360</t>
  </si>
  <si>
    <t>瑞安汀田华表</t>
  </si>
  <si>
    <t>330381908000001431</t>
  </si>
  <si>
    <t>330300382118</t>
  </si>
  <si>
    <t>瑞安场桥中学</t>
  </si>
  <si>
    <t>330381906000012417</t>
  </si>
  <si>
    <t>330300353707</t>
  </si>
  <si>
    <t>乐清翁垟镇北大街</t>
  </si>
  <si>
    <t>330382500000000188</t>
  </si>
  <si>
    <t>330300369492</t>
  </si>
  <si>
    <t>乐清市仙溪镇大岩村</t>
  </si>
  <si>
    <t>33038200000218</t>
  </si>
  <si>
    <t>330300367668</t>
  </si>
  <si>
    <t>瑞安飞云林泗垟-2</t>
  </si>
  <si>
    <t>330381908000001586</t>
  </si>
  <si>
    <t>330300370140</t>
  </si>
  <si>
    <t>永嘉张溪小长坑</t>
  </si>
  <si>
    <t>330324908000000445</t>
  </si>
  <si>
    <t>330300349155</t>
  </si>
  <si>
    <t>瑞安仙降新安东</t>
  </si>
  <si>
    <t>33038101000160</t>
  </si>
  <si>
    <t>总经理办公会纪要〔2025〕第14期</t>
  </si>
  <si>
    <t>330300445907</t>
  </si>
  <si>
    <t>乐清黄华码头</t>
  </si>
  <si>
    <t>330382010000000441</t>
  </si>
  <si>
    <t>330300310030</t>
  </si>
  <si>
    <t>甬台温福高铁大界村</t>
  </si>
  <si>
    <t>330382906000012532</t>
  </si>
  <si>
    <t>空壳箱</t>
  </si>
  <si>
    <t>330300310032</t>
  </si>
  <si>
    <t>330300310033</t>
  </si>
  <si>
    <t>330300165285</t>
  </si>
  <si>
    <t>苍南龙港百有街1800</t>
  </si>
  <si>
    <t>330327908000001121</t>
  </si>
  <si>
    <t>330300374033</t>
  </si>
  <si>
    <t>650x650x1400</t>
  </si>
  <si>
    <t>瑞安国际大酒店1扇区</t>
  </si>
  <si>
    <t>330381908000001039</t>
  </si>
  <si>
    <t>330300427491</t>
  </si>
  <si>
    <t>330300399655</t>
  </si>
  <si>
    <t>鹿城滨江民政局</t>
  </si>
  <si>
    <t>330302500000001664</t>
  </si>
  <si>
    <t>330300399662</t>
  </si>
  <si>
    <t>330300143200</t>
  </si>
  <si>
    <t>希尔伦</t>
  </si>
  <si>
    <t>苍南苍南罗溪</t>
  </si>
  <si>
    <t>330327908000001019</t>
  </si>
  <si>
    <t>330300390890</t>
  </si>
  <si>
    <t>330300390891</t>
  </si>
  <si>
    <t>330300413961</t>
  </si>
  <si>
    <t>330300150473</t>
  </si>
  <si>
    <t>浙宝</t>
  </si>
  <si>
    <t>苍南浦亭乡</t>
  </si>
  <si>
    <t>330327908000000030</t>
  </si>
  <si>
    <t>330300155684</t>
  </si>
  <si>
    <t>正泰</t>
  </si>
  <si>
    <t>空壳柜</t>
  </si>
  <si>
    <t>330300300774</t>
  </si>
  <si>
    <t>俊知</t>
  </si>
  <si>
    <t>330300362215</t>
  </si>
  <si>
    <t>330300372037</t>
  </si>
  <si>
    <t>330300383239</t>
  </si>
  <si>
    <t>330300386878</t>
  </si>
  <si>
    <t>330300396134</t>
  </si>
  <si>
    <t>0.5米</t>
  </si>
  <si>
    <t>330300398639</t>
  </si>
  <si>
    <t>330300305135</t>
  </si>
  <si>
    <t>乐清镇安郑家岭隧道</t>
  </si>
  <si>
    <t>330382010000000431</t>
  </si>
  <si>
    <t>330300116099</t>
  </si>
  <si>
    <t>永嘉陡门庙活寺</t>
  </si>
  <si>
    <t>330324908000000770</t>
  </si>
  <si>
    <t>330300125054</t>
  </si>
  <si>
    <t>330300167178</t>
  </si>
  <si>
    <t>330300378508</t>
  </si>
  <si>
    <t>330300394442</t>
  </si>
  <si>
    <t>330300400178</t>
  </si>
  <si>
    <t>330300106980</t>
  </si>
  <si>
    <t>大金</t>
  </si>
  <si>
    <t>瑞安塘下城南村</t>
  </si>
  <si>
    <t>330381908000001420</t>
  </si>
  <si>
    <t>330300111412</t>
  </si>
  <si>
    <t>世纪风</t>
  </si>
  <si>
    <t>330300113690</t>
  </si>
  <si>
    <t>330300145769</t>
  </si>
  <si>
    <t>曙光</t>
  </si>
  <si>
    <t>330300150902</t>
  </si>
  <si>
    <t>330300347118</t>
  </si>
  <si>
    <t>甬发</t>
  </si>
  <si>
    <t>330300386836</t>
  </si>
  <si>
    <t>330300416840</t>
  </si>
  <si>
    <t>330300427992</t>
  </si>
  <si>
    <t>330300428034</t>
  </si>
  <si>
    <t>330300330692</t>
  </si>
  <si>
    <t>泰顺上升岭隧道</t>
  </si>
  <si>
    <t>330329908000000575</t>
  </si>
  <si>
    <t>330300330694</t>
  </si>
  <si>
    <t>雅达</t>
  </si>
  <si>
    <t>330300330695</t>
  </si>
  <si>
    <t>330300354948</t>
  </si>
  <si>
    <t>330300363377</t>
  </si>
  <si>
    <t>330300369287</t>
  </si>
  <si>
    <t>330300383259</t>
  </si>
  <si>
    <t>330300399650</t>
  </si>
  <si>
    <t>鹿城藤桥戌浦江公园</t>
  </si>
  <si>
    <t>330302500000001517</t>
  </si>
  <si>
    <t>330300399651</t>
  </si>
  <si>
    <t>330300399652</t>
  </si>
  <si>
    <t>330300399653</t>
  </si>
  <si>
    <t>美的</t>
  </si>
  <si>
    <t>330300386046</t>
  </si>
  <si>
    <t>温州瓯海瓯海雄溪陶宅路</t>
  </si>
  <si>
    <t>330304908000001248</t>
  </si>
  <si>
    <t>330300328351</t>
  </si>
  <si>
    <t>小机柜</t>
  </si>
  <si>
    <t>330300328355</t>
  </si>
  <si>
    <t>330300108034</t>
  </si>
  <si>
    <t>温州广电宾馆-2</t>
  </si>
  <si>
    <t>330302908000000641</t>
  </si>
  <si>
    <t>330300108036</t>
  </si>
  <si>
    <t>330300134457</t>
  </si>
  <si>
    <t>三菱电机</t>
  </si>
  <si>
    <t>330300136827</t>
  </si>
  <si>
    <t>330300170994</t>
  </si>
  <si>
    <t>中碳</t>
  </si>
  <si>
    <t>330300365571</t>
  </si>
  <si>
    <t>330300429330</t>
  </si>
  <si>
    <t>330300386981</t>
  </si>
  <si>
    <t>海信</t>
  </si>
  <si>
    <t>瑞安莘塍同富路</t>
  </si>
  <si>
    <t>33038100000044</t>
  </si>
  <si>
    <t>330300383022</t>
  </si>
  <si>
    <t>瑞安塘下中兴南街-2</t>
  </si>
  <si>
    <t>330381908000001552</t>
  </si>
  <si>
    <t>330300421108</t>
  </si>
  <si>
    <t>330300341298</t>
  </si>
  <si>
    <t>苍南马站南</t>
  </si>
  <si>
    <t>330327500000000214</t>
  </si>
  <si>
    <t>330300359160</t>
  </si>
  <si>
    <t>苍南桥墩水库南</t>
  </si>
  <si>
    <t>330327500000000205</t>
  </si>
  <si>
    <t>330300154217</t>
  </si>
  <si>
    <t>永嘉鲤溪杏岙-2</t>
  </si>
  <si>
    <t>330324908000000583</t>
  </si>
  <si>
    <t>330300131084</t>
  </si>
  <si>
    <t>动力源</t>
  </si>
  <si>
    <t>文成玉壶碧溪</t>
  </si>
  <si>
    <t>330328908000000196</t>
  </si>
  <si>
    <t>330300117386</t>
  </si>
  <si>
    <t>乐清喜来登大站</t>
  </si>
  <si>
    <t>330382908000001229</t>
  </si>
  <si>
    <t>330300141624</t>
  </si>
  <si>
    <t>乐清大荆叠石-2</t>
  </si>
  <si>
    <t>330382908000000901</t>
  </si>
  <si>
    <t>烧坏少配件</t>
  </si>
  <si>
    <t>330300331643_1</t>
  </si>
  <si>
    <t>苍南钱库半河沽</t>
  </si>
  <si>
    <t>330327500000000134</t>
  </si>
  <si>
    <t>330300377573</t>
  </si>
  <si>
    <t>苍南龙港文楼村YD</t>
  </si>
  <si>
    <t>330327500000000281</t>
  </si>
  <si>
    <t>330300463284</t>
  </si>
  <si>
    <t>瑞安万松东路黎明路</t>
  </si>
  <si>
    <t>330381500010002228</t>
  </si>
  <si>
    <t>330300162155</t>
  </si>
  <si>
    <t>瑞安瑞安火车站</t>
  </si>
  <si>
    <t>330381908000000546</t>
  </si>
  <si>
    <t>330300129289</t>
  </si>
  <si>
    <t>文成平和</t>
  </si>
  <si>
    <t>330328908000000397</t>
  </si>
  <si>
    <t>330300160322</t>
  </si>
  <si>
    <t>文成双桂城底</t>
  </si>
  <si>
    <t>330328908000000689</t>
  </si>
  <si>
    <t>330300136826</t>
  </si>
  <si>
    <t>温州二轻大楼</t>
  </si>
  <si>
    <t>330302908000000554</t>
  </si>
  <si>
    <t>330300137309</t>
  </si>
  <si>
    <t>温州双屿潘岙村</t>
  </si>
  <si>
    <t>330302908000000338</t>
  </si>
  <si>
    <t>330300306323</t>
  </si>
  <si>
    <t>LF_H_永嘉东瓯五星东路</t>
  </si>
  <si>
    <t>330324906000012416</t>
  </si>
  <si>
    <t>330300119544</t>
  </si>
  <si>
    <t>文成石垟吴坳</t>
  </si>
  <si>
    <t>330328908000000216</t>
  </si>
  <si>
    <t>330300111499</t>
  </si>
  <si>
    <t>泰顺富？隧道(分水关)</t>
  </si>
  <si>
    <t>330329908000000700</t>
  </si>
  <si>
    <t>330300124150</t>
  </si>
  <si>
    <t>温州双屿客运中心</t>
  </si>
  <si>
    <t>330302908000000379</t>
  </si>
  <si>
    <t>330300124571</t>
  </si>
  <si>
    <t>温州红太阳宾馆</t>
  </si>
  <si>
    <t>330302908000000282</t>
  </si>
  <si>
    <t>330300353524</t>
  </si>
  <si>
    <t>洞头东岙岙内-1</t>
  </si>
  <si>
    <t>330322500000000052</t>
  </si>
  <si>
    <t>330300353867</t>
  </si>
  <si>
    <t>桃花岛北</t>
  </si>
  <si>
    <t>330302010000000134</t>
  </si>
  <si>
    <t>无门板</t>
  </si>
  <si>
    <t>330300114313</t>
  </si>
  <si>
    <t>鹿城东方大酒店基站</t>
  </si>
  <si>
    <t>330302908000000206</t>
  </si>
  <si>
    <t>330300309602</t>
  </si>
  <si>
    <t>LF_B_瑞安塘下派出所</t>
  </si>
  <si>
    <t>330381908000001188</t>
  </si>
  <si>
    <t>330300328092</t>
  </si>
  <si>
    <t>苍南龙港鑫祥</t>
  </si>
  <si>
    <t>330327500000000076</t>
  </si>
  <si>
    <t>330300385717</t>
  </si>
  <si>
    <t>瑞安塘下韩田凤鸣东路</t>
  </si>
  <si>
    <t>330381500000001830</t>
  </si>
  <si>
    <t>330300131182</t>
  </si>
  <si>
    <t>永嘉岩头大岙降</t>
  </si>
  <si>
    <t>330324908000001025</t>
  </si>
  <si>
    <t>330300389815</t>
  </si>
  <si>
    <t>瑞安塘下鲍田鲍六</t>
  </si>
  <si>
    <t>330381500000001835</t>
  </si>
  <si>
    <t>330300162148</t>
  </si>
  <si>
    <t>瑞安永安南坑炉</t>
  </si>
  <si>
    <t>330381908000000472</t>
  </si>
  <si>
    <t>330300122607</t>
  </si>
  <si>
    <t>瑞安金川陈山</t>
  </si>
  <si>
    <t>330381908000000886</t>
  </si>
  <si>
    <t>330300110347</t>
  </si>
  <si>
    <t>瑞安仙降箱包</t>
  </si>
  <si>
    <t>330381908000000239</t>
  </si>
  <si>
    <t>330300352939</t>
  </si>
  <si>
    <t>洞头北岙柴岙基站</t>
  </si>
  <si>
    <t>330322908000000003</t>
  </si>
  <si>
    <t>330300134065</t>
  </si>
  <si>
    <t>温州仰义安心公寓</t>
  </si>
  <si>
    <t>330302908000000636</t>
  </si>
  <si>
    <t>330300166770</t>
  </si>
  <si>
    <t>永嘉瓯北西铁阀门</t>
  </si>
  <si>
    <t>330324908000000023</t>
  </si>
  <si>
    <t>330300378312</t>
  </si>
  <si>
    <t>永嘉北城上塘城北搬迁</t>
  </si>
  <si>
    <t>330324500000001170</t>
  </si>
  <si>
    <t>严重烧坏</t>
  </si>
  <si>
    <t>330300165185</t>
  </si>
  <si>
    <t>温州鹿城藤桥山岸</t>
  </si>
  <si>
    <t>330302908000000936</t>
  </si>
  <si>
    <t>330300158690</t>
  </si>
  <si>
    <t>LF-B-文成山坑</t>
  </si>
  <si>
    <t>330328908000000319</t>
  </si>
  <si>
    <t>330300150863</t>
  </si>
  <si>
    <t>华凌</t>
  </si>
  <si>
    <t>瑞安仙降登垟</t>
  </si>
  <si>
    <t>330381908000000045</t>
  </si>
  <si>
    <t>330300370271</t>
  </si>
  <si>
    <t>330300171458</t>
  </si>
  <si>
    <t>雪山邮局</t>
  </si>
  <si>
    <t>33030201000073</t>
  </si>
  <si>
    <t>330300171460</t>
  </si>
  <si>
    <t>330300366866</t>
  </si>
  <si>
    <t>苍南蒲城园山尾</t>
  </si>
  <si>
    <t>330327908000000344</t>
  </si>
  <si>
    <t>330300366868</t>
  </si>
  <si>
    <t>苍南南浦梧桐湾</t>
  </si>
  <si>
    <t>330327908000001114</t>
  </si>
  <si>
    <t>330300420493</t>
  </si>
  <si>
    <t>鹿城惠民路与锦江路口北</t>
  </si>
  <si>
    <t>330302500000000243</t>
  </si>
  <si>
    <t>330300348684</t>
  </si>
  <si>
    <t>330300365877</t>
  </si>
  <si>
    <t>苍南龙港繁华街-2</t>
  </si>
  <si>
    <t>330327908000000302</t>
  </si>
  <si>
    <t>330300366389</t>
  </si>
  <si>
    <t>永嘉枫林狮子岩基站</t>
  </si>
  <si>
    <t>330324908000000122</t>
  </si>
  <si>
    <t>330300366862</t>
  </si>
  <si>
    <t>330300440495</t>
  </si>
  <si>
    <t>苍南灵溪火车站二搬迁</t>
  </si>
  <si>
    <t>330327500010001899</t>
  </si>
  <si>
    <t>330300147533</t>
  </si>
  <si>
    <t>瑞安白象隧道</t>
  </si>
  <si>
    <t>330381908000000391</t>
  </si>
  <si>
    <t>330300111236</t>
  </si>
  <si>
    <t>永嘉乌牛雅井-2</t>
  </si>
  <si>
    <t>330324908000000514</t>
  </si>
  <si>
    <t>330300310419</t>
  </si>
  <si>
    <t>乐清虹桥埭下-2</t>
  </si>
  <si>
    <t>330382908000000868</t>
  </si>
  <si>
    <t>无门板少配件</t>
  </si>
  <si>
    <t>330300143196</t>
  </si>
  <si>
    <t>外观破损</t>
  </si>
  <si>
    <t>330300353868</t>
  </si>
  <si>
    <t>空壳柜外观破烂严重</t>
  </si>
  <si>
    <t>330300353869</t>
  </si>
  <si>
    <t>330300387777</t>
  </si>
  <si>
    <t>温州瓯海瞿溪自营厅</t>
  </si>
  <si>
    <t>330304908000001016</t>
  </si>
  <si>
    <t>330300111620</t>
  </si>
  <si>
    <t>330300103588</t>
  </si>
  <si>
    <t>330300153413</t>
  </si>
  <si>
    <t>330300404370ZLMK01</t>
  </si>
  <si>
    <t>不详</t>
  </si>
  <si>
    <t>永嘉岩头下日川-2</t>
  </si>
  <si>
    <t>330324908000000636</t>
  </si>
  <si>
    <t>330300404370JKMK01</t>
  </si>
  <si>
    <t>330300142326ZLMK01</t>
  </si>
  <si>
    <t>330300142326ZLMK02</t>
  </si>
  <si>
    <t>330300140314ZLMK01</t>
  </si>
  <si>
    <t>泰顺碑排张三排-2</t>
  </si>
  <si>
    <t>330329908000000506</t>
  </si>
  <si>
    <t>330300124205ZLMK01</t>
  </si>
  <si>
    <t>温州解放南路南段</t>
  </si>
  <si>
    <t>330302908000000050</t>
  </si>
  <si>
    <t>330300124205ZLMK02</t>
  </si>
  <si>
    <t>330300124265ZLMK01</t>
  </si>
  <si>
    <t>模块型号不符</t>
  </si>
  <si>
    <t>330300124265ZLMK02</t>
  </si>
  <si>
    <t>330300142326JKMK01</t>
  </si>
  <si>
    <t>330300140314JKMK01</t>
  </si>
  <si>
    <t>330300124205JKMK01</t>
  </si>
  <si>
    <t>330300124265JKMK01</t>
  </si>
  <si>
    <t>330300357641ZLMK01</t>
  </si>
  <si>
    <t>泰顺雪溪洋面南</t>
  </si>
  <si>
    <t>33032900000005</t>
  </si>
  <si>
    <t>330300357641ZLMK02</t>
  </si>
  <si>
    <t>330300357641ZLMK03</t>
  </si>
  <si>
    <t>330300357641JKMK01</t>
  </si>
  <si>
    <t>330300143642ZLMK01</t>
  </si>
  <si>
    <t>乐清黄良</t>
  </si>
  <si>
    <t>330382908000001427</t>
  </si>
  <si>
    <t>330300143642ZLMK02</t>
  </si>
  <si>
    <t>330300143642ZLMK03</t>
  </si>
  <si>
    <t>330300143642ZLMK04</t>
  </si>
  <si>
    <t>330300143642JKMK01</t>
  </si>
  <si>
    <t>330300136827ZLMK01</t>
  </si>
  <si>
    <t>330300136827ZLMK02</t>
  </si>
  <si>
    <t>330300136827ZLMK03</t>
  </si>
  <si>
    <t>330300136827ZLMK04</t>
  </si>
  <si>
    <t>330300136827ZLMK05</t>
  </si>
  <si>
    <t>330300136827JKMK01</t>
  </si>
  <si>
    <t>330300399650ZLMK01</t>
  </si>
  <si>
    <t>330300399650JKMK01</t>
  </si>
  <si>
    <t>330300158690ZLMK01</t>
  </si>
  <si>
    <t>330300158690ZLMK02</t>
  </si>
  <si>
    <t>330300158690ZLMK03</t>
  </si>
  <si>
    <t>330300158690ZLMK04</t>
  </si>
  <si>
    <t>330300165432ZLMK01</t>
  </si>
  <si>
    <t>瑞安鲍田下湾</t>
  </si>
  <si>
    <t>330381908000000597</t>
  </si>
  <si>
    <t>330300342632ZLMK01</t>
  </si>
  <si>
    <t>瑞安罗凤银岙</t>
  </si>
  <si>
    <t>330381908000000828</t>
  </si>
  <si>
    <t>330300108123ZLMK01</t>
  </si>
  <si>
    <t>文成九溪</t>
  </si>
  <si>
    <t>330328908000000589</t>
  </si>
  <si>
    <t>330300108123ZLMK02</t>
  </si>
  <si>
    <t>330300108123ZLMK03</t>
  </si>
  <si>
    <t>330300158690JKMK01</t>
  </si>
  <si>
    <t>330300165432JKMK01</t>
  </si>
  <si>
    <t>330300342632JKMK01</t>
  </si>
  <si>
    <t>330300108123JKMK01</t>
  </si>
  <si>
    <t>330300306323ZLMK01</t>
  </si>
  <si>
    <t>330300306323ZLMK02</t>
  </si>
  <si>
    <t>330300136821ZLMK01</t>
  </si>
  <si>
    <t>永嘉瓯北礁下</t>
  </si>
  <si>
    <t>330324908000000107</t>
  </si>
  <si>
    <t>330300136821ZLMK02</t>
  </si>
  <si>
    <t>330300144697ZLMK01</t>
  </si>
  <si>
    <t>永嘉瓯北上村-2</t>
  </si>
  <si>
    <t>330324908000000456</t>
  </si>
  <si>
    <t>330300144697ZLMK02</t>
  </si>
  <si>
    <t>330300306323JKMK01</t>
  </si>
  <si>
    <t>330300136821JKMK01</t>
  </si>
  <si>
    <t>330300144697JKMK01</t>
  </si>
  <si>
    <t>330300159144ZLMK01</t>
  </si>
  <si>
    <t>温州郭溪</t>
  </si>
  <si>
    <t>330304908000000267</t>
  </si>
  <si>
    <t>330300159144ZLMK02</t>
  </si>
  <si>
    <t>330300159144ZLMK03</t>
  </si>
  <si>
    <t>330300159144ZLMK04</t>
  </si>
  <si>
    <t>330300141646ZLMK01</t>
  </si>
  <si>
    <t>温州瓯海双堡西路</t>
  </si>
  <si>
    <t>330304908000000888</t>
  </si>
  <si>
    <t>330300141646ZLMK02</t>
  </si>
  <si>
    <t>330300141646ZLMK03</t>
  </si>
  <si>
    <t>330300159144JKMK01</t>
  </si>
  <si>
    <t>330300141646JKMK01</t>
  </si>
  <si>
    <t>330300161448ZLMK01</t>
  </si>
  <si>
    <t>瑞安安阳二轻</t>
  </si>
  <si>
    <t>330381908000001562</t>
  </si>
  <si>
    <t>330300111743ZLMK01</t>
  </si>
  <si>
    <t>瑞安安阳双岙</t>
  </si>
  <si>
    <t>330381908000001438</t>
  </si>
  <si>
    <t>330300358818ZLMK01</t>
  </si>
  <si>
    <t>瑞安安阳西垟服饰</t>
  </si>
  <si>
    <t>330381908000001506</t>
  </si>
  <si>
    <t>330300130909ZLMK01</t>
  </si>
  <si>
    <t>瑞安瑞安下山根办公楼1800</t>
  </si>
  <si>
    <t>330381908000000673</t>
  </si>
  <si>
    <t>330300130909ZLMK02</t>
  </si>
  <si>
    <t>330300130909ZLMK03</t>
  </si>
  <si>
    <t>330300161448JKMK01</t>
  </si>
  <si>
    <t>330300111743JKMK01</t>
  </si>
  <si>
    <t>330300358818JKMK01</t>
  </si>
  <si>
    <t>330300130909JKMK01</t>
  </si>
  <si>
    <t>330300107194ZLMK01</t>
  </si>
  <si>
    <t>永嘉瓯渠-2</t>
  </si>
  <si>
    <t>330324908000000855</t>
  </si>
  <si>
    <t>330300107194ZLMK02</t>
  </si>
  <si>
    <t>330300166830ZLMK01</t>
  </si>
  <si>
    <t>永嘉五尺下龙</t>
  </si>
  <si>
    <t>330324908000000613</t>
  </si>
  <si>
    <t>330300166830ZLMK02</t>
  </si>
  <si>
    <t>330300107194JKMK01</t>
  </si>
  <si>
    <t>330300166830JKMK01</t>
  </si>
  <si>
    <t>330300158727ZLMK01</t>
  </si>
  <si>
    <t>330300158727ZLMK02</t>
  </si>
  <si>
    <t>330300158727ZLMK03</t>
  </si>
  <si>
    <t>330300158727JKMK01</t>
  </si>
  <si>
    <t>330300148778ZLMK01</t>
  </si>
  <si>
    <t>330300148778ZLMK02</t>
  </si>
  <si>
    <t>330300148778ZLMK03</t>
  </si>
  <si>
    <t>330300148778JKMK01</t>
  </si>
  <si>
    <t>330300329723ZLMK01</t>
  </si>
  <si>
    <t>上田村东北</t>
  </si>
  <si>
    <t>330302500000000058</t>
  </si>
  <si>
    <t>330300329723ZLMK02</t>
  </si>
  <si>
    <t>330300136836ZLMK01</t>
  </si>
  <si>
    <t>温州金鹏宾馆</t>
  </si>
  <si>
    <t>330302908000000586</t>
  </si>
  <si>
    <t>330300136836ZLMK02</t>
  </si>
  <si>
    <t>330300123228ZLMK01</t>
  </si>
  <si>
    <t>温州鹿城临江沙头工业区</t>
  </si>
  <si>
    <t>330302908000001137</t>
  </si>
  <si>
    <t>330300123228ZLMK02</t>
  </si>
  <si>
    <t>330300134065ZLMK01</t>
  </si>
  <si>
    <t>330300134065ZLMK02</t>
  </si>
  <si>
    <t>330300410865ZLMK01</t>
  </si>
  <si>
    <t>洞头布袋岙新区</t>
  </si>
  <si>
    <t>33032201000044</t>
  </si>
  <si>
    <t>330300410865ZLMK02</t>
  </si>
  <si>
    <t>330300157112ZLMK01</t>
  </si>
  <si>
    <t>洞头海天佳境</t>
  </si>
  <si>
    <t>330322908000000319</t>
  </si>
  <si>
    <t>330300157112ZLMK02</t>
  </si>
  <si>
    <t>330300329723JKMK01</t>
  </si>
  <si>
    <t>330300136836JKMK01</t>
  </si>
  <si>
    <t>330300123228JKMK01</t>
  </si>
  <si>
    <t>330300134065JKMK01</t>
  </si>
  <si>
    <t>330300410865JKMK01</t>
  </si>
  <si>
    <t>330300157112JKMK01</t>
  </si>
  <si>
    <t>330300369122ZLMK01</t>
  </si>
  <si>
    <t>苍南金乡夏八美村</t>
  </si>
  <si>
    <t>330327500000000229</t>
  </si>
  <si>
    <t>330300369122ZLMK02</t>
  </si>
  <si>
    <t>330300369122JKMK01</t>
  </si>
  <si>
    <t>330300329093ZLMK01</t>
  </si>
  <si>
    <t>瓯海郭溪塘下南</t>
  </si>
  <si>
    <t>33030401000058</t>
  </si>
  <si>
    <t>330300329093ZLMK02</t>
  </si>
  <si>
    <t>330300329093ZLMK03</t>
  </si>
  <si>
    <t>330300329093JKMK01</t>
  </si>
  <si>
    <t>330300381242ZLMK01</t>
  </si>
  <si>
    <t>文成大峃栖云路周村街宏站</t>
  </si>
  <si>
    <t>330328500000000063</t>
  </si>
  <si>
    <t>330300381242ZLMK02</t>
  </si>
  <si>
    <t>330300381242ZLMK03</t>
  </si>
  <si>
    <t>330300381242ZLMK04</t>
  </si>
  <si>
    <t>330300381242ZLMK05</t>
  </si>
  <si>
    <t>330300381242JKMK01</t>
  </si>
  <si>
    <t>330300369029ZLMK01</t>
  </si>
  <si>
    <t>瓯海郭溪繁盛南路</t>
  </si>
  <si>
    <t>330304500000000309</t>
  </si>
  <si>
    <t>330300369029ZLMK02</t>
  </si>
  <si>
    <t>330300369029ZLMK03</t>
  </si>
  <si>
    <t>330300369029JKMK01</t>
  </si>
  <si>
    <t>330300371182ZLMK01</t>
  </si>
  <si>
    <t>泰顺泗溪南</t>
  </si>
  <si>
    <t>33032901000030</t>
  </si>
  <si>
    <t>330300371182ZLMK02</t>
  </si>
  <si>
    <t>330300371182JKMK01</t>
  </si>
  <si>
    <t>330300350802ZLMK01</t>
  </si>
  <si>
    <t>瑞安新官渎</t>
  </si>
  <si>
    <t>33038100000046</t>
  </si>
  <si>
    <t>330300350802ZLMK02</t>
  </si>
  <si>
    <t>330300350802ZLMK03</t>
  </si>
  <si>
    <t>330300350802ZLMK04</t>
  </si>
  <si>
    <t>330300350802JKMK01</t>
  </si>
  <si>
    <t>330300120092ZLMK01</t>
  </si>
  <si>
    <t>平阳昆阳郭庄</t>
  </si>
  <si>
    <t>330326908000000969</t>
  </si>
  <si>
    <t>330300120092ZLMK02</t>
  </si>
  <si>
    <t>330300120092ZLMK03</t>
  </si>
  <si>
    <t>330300120092JKMK01</t>
  </si>
  <si>
    <t>330300148678ZLMK01</t>
  </si>
  <si>
    <t>乐清白象水塔头</t>
  </si>
  <si>
    <t>330382908000000216</t>
  </si>
  <si>
    <t>330300148678ZLMK02</t>
  </si>
  <si>
    <t>330300148678ZLMK03</t>
  </si>
  <si>
    <t>330300148678ZLMK04</t>
  </si>
  <si>
    <t>330300148678ZLMK05</t>
  </si>
  <si>
    <t>330300148678ZLMK06</t>
  </si>
  <si>
    <t>330300148678JKMK01</t>
  </si>
  <si>
    <t>330300350656ZLMK01</t>
  </si>
  <si>
    <t>洞头大门美岙</t>
  </si>
  <si>
    <t>330322908000000249</t>
  </si>
  <si>
    <t>330300350656ZLMK02</t>
  </si>
  <si>
    <t>330300113929ZLMK01</t>
  </si>
  <si>
    <t>乐清黄华沪屿</t>
  </si>
  <si>
    <t>330300113929ZLMK02</t>
  </si>
  <si>
    <t>330300334923ZLMK01</t>
  </si>
  <si>
    <t>乐清乐成湖上岙北</t>
  </si>
  <si>
    <t>33038201000063</t>
  </si>
  <si>
    <t>330300334923ZLMK02</t>
  </si>
  <si>
    <t>330382500000000135开关电源01ZLMK01</t>
  </si>
  <si>
    <t>乐清湾港区海德力</t>
  </si>
  <si>
    <t>330382500000000135</t>
  </si>
  <si>
    <t>330382500000000135开关电源01ZLMK02</t>
  </si>
  <si>
    <t>330300336617ZLMK01</t>
  </si>
  <si>
    <t>洞头霓屿布袋岙新区</t>
  </si>
  <si>
    <t>330322500000001290</t>
  </si>
  <si>
    <t>330300336617ZLMK02</t>
  </si>
  <si>
    <t>330300345527ZLMK01</t>
  </si>
  <si>
    <t>洞头小门石化基地2</t>
  </si>
  <si>
    <t>330322500000000070</t>
  </si>
  <si>
    <t>330300345527ZLMK02</t>
  </si>
  <si>
    <t>330300137295ZLMK01</t>
  </si>
  <si>
    <t>洞头大门西浪基站</t>
  </si>
  <si>
    <t>330322908000000010</t>
  </si>
  <si>
    <t>330300137295ZLMK02</t>
  </si>
  <si>
    <t>330300350656JKMK01</t>
  </si>
  <si>
    <t>330300113929JKMK01</t>
  </si>
  <si>
    <t>330300334923JKMK01</t>
  </si>
  <si>
    <t>330382500000000135开关电源01JKMK01</t>
  </si>
  <si>
    <t>330300336617JKMK01</t>
  </si>
  <si>
    <t>330300345527JKMK01</t>
  </si>
  <si>
    <t>330300137295JKMK01</t>
  </si>
  <si>
    <t>330300362233ZLMK01</t>
  </si>
  <si>
    <t>苍南龙港工业区搬迁</t>
  </si>
  <si>
    <t>330327500000000247</t>
  </si>
  <si>
    <t>330300362233ZLMK02</t>
  </si>
  <si>
    <t>330300362233ZLMK03</t>
  </si>
  <si>
    <t>330300124066ZLMK01</t>
  </si>
  <si>
    <t>温州山西岙老协-2</t>
  </si>
  <si>
    <t>330303908000000678</t>
  </si>
  <si>
    <t>330300124066ZLMK02</t>
  </si>
  <si>
    <t>330300124066ZLMK03</t>
  </si>
  <si>
    <t>330300151345ZLMK01</t>
  </si>
  <si>
    <t>永嘉黄田雅村</t>
  </si>
  <si>
    <t>330324908000000175</t>
  </si>
  <si>
    <t>330300151345ZLMK02</t>
  </si>
  <si>
    <t>330300105388ZLMK01</t>
  </si>
  <si>
    <t>永嘉茗岙平川</t>
  </si>
  <si>
    <t>330324908000000768</t>
  </si>
  <si>
    <t>330300105388ZLMK02</t>
  </si>
  <si>
    <t>330300362233JKMK01</t>
  </si>
  <si>
    <t>330300124066JKMK01</t>
  </si>
  <si>
    <t>330300151345JKMK01</t>
  </si>
  <si>
    <t>330300105388JKMK01</t>
  </si>
  <si>
    <t>330300100162ZLMK01</t>
  </si>
  <si>
    <t>乐清虹桥长山后村</t>
  </si>
  <si>
    <t>330382908000001501</t>
  </si>
  <si>
    <t>330300100162ZLMK02</t>
  </si>
  <si>
    <t>330300111246ZLMK01</t>
  </si>
  <si>
    <t>乐清万宅</t>
  </si>
  <si>
    <t>330382908000001371</t>
  </si>
  <si>
    <t>330300111246ZLMK02</t>
  </si>
  <si>
    <t>330300100162JKMK01</t>
  </si>
  <si>
    <t>330300111246JKMK01</t>
  </si>
  <si>
    <t>330300357288ZLMK01</t>
  </si>
  <si>
    <t>330300357288ZLMK02</t>
  </si>
  <si>
    <t>330300357288ZLMK03</t>
  </si>
  <si>
    <t>330300357288JKMK01</t>
  </si>
  <si>
    <t>330300347284_1ZLMK01</t>
  </si>
  <si>
    <t>苍南龙港沿湖路</t>
  </si>
  <si>
    <t>330327500000000201</t>
  </si>
  <si>
    <t>330300347284_1ZLMK02</t>
  </si>
  <si>
    <t>330300347284_1ZLMK03</t>
  </si>
  <si>
    <t>330300347284_1ZLMK04</t>
  </si>
  <si>
    <t>330300347284_1JKMK01</t>
  </si>
  <si>
    <t>330300304782ZLMK01</t>
  </si>
  <si>
    <t>温州岙底</t>
  </si>
  <si>
    <t>330302908000000231</t>
  </si>
  <si>
    <t>330300304782ZLMK02</t>
  </si>
  <si>
    <t>330300165185ZLMK01</t>
  </si>
  <si>
    <t>330300165185ZLMK02</t>
  </si>
  <si>
    <t>330300304782JKMK01</t>
  </si>
  <si>
    <t>330300165185JKMK01</t>
  </si>
  <si>
    <t>330327500000000113开关电源01ZLMK01</t>
  </si>
  <si>
    <t>苍南龙港半河西</t>
  </si>
  <si>
    <t>330327500000000113</t>
  </si>
  <si>
    <t>330327500000000113开关电源01ZLMK02</t>
  </si>
  <si>
    <t>330327500000000113开关电源01JKMK01</t>
  </si>
  <si>
    <t>无资产编码</t>
  </si>
  <si>
    <t>苍南78省道浦坪南</t>
  </si>
  <si>
    <t>33032700000016</t>
  </si>
  <si>
    <t>温州南白象塘下</t>
  </si>
  <si>
    <t>330304908000000141</t>
  </si>
  <si>
    <t>瑞安陶山曾山</t>
  </si>
  <si>
    <t>330381500000000321</t>
  </si>
  <si>
    <t>苍南昌禅王家垟</t>
  </si>
  <si>
    <t>330327908000001072</t>
  </si>
  <si>
    <t>瑞安外滩大厦</t>
  </si>
  <si>
    <t>330381908000000410</t>
  </si>
  <si>
    <t>梅屿梅底</t>
  </si>
  <si>
    <t>33038101000152</t>
  </si>
  <si>
    <t>五里亭路段</t>
  </si>
  <si>
    <t>33032700000106</t>
  </si>
  <si>
    <t>大坪尾隧道</t>
  </si>
  <si>
    <t>33032700000014</t>
  </si>
  <si>
    <t>泰顺月湖西</t>
  </si>
  <si>
    <t>330329500000000008</t>
  </si>
  <si>
    <t>苍南钱库金山路</t>
  </si>
  <si>
    <t>330327908000000681</t>
  </si>
  <si>
    <t>温州瑞安鹿木路口搬迁</t>
  </si>
  <si>
    <t>330381908000000422</t>
  </si>
  <si>
    <t>永嘉桥头石马岙工业区二</t>
  </si>
  <si>
    <t>330324908000000555</t>
  </si>
  <si>
    <t>温州龙湾滨海光电机械创业园东</t>
  </si>
  <si>
    <t>330303500000000367</t>
  </si>
  <si>
    <t>乐清雁荡半岭</t>
  </si>
  <si>
    <t>33038201000280</t>
  </si>
  <si>
    <t>乐清中雁下牛塘</t>
  </si>
  <si>
    <t>330382010000000374</t>
  </si>
  <si>
    <t>温州鹿城鹿城国际大酒店</t>
  </si>
  <si>
    <t>330302908000001086</t>
  </si>
  <si>
    <t>永嘉枫林孤山</t>
  </si>
  <si>
    <t>330324908000000199</t>
  </si>
  <si>
    <t>永嘉表山周山</t>
  </si>
  <si>
    <t>330324908000000367</t>
  </si>
  <si>
    <t>温州苍南华阳燕子窝</t>
  </si>
  <si>
    <t>330327908000000905</t>
  </si>
  <si>
    <t>苍南吊壁灯西</t>
  </si>
  <si>
    <t>33032701000142</t>
  </si>
  <si>
    <t>苍南腾垟大石坪</t>
  </si>
  <si>
    <t>330327908000000768</t>
  </si>
  <si>
    <t>瑞安塘下塘西</t>
  </si>
  <si>
    <t>330381908000001606</t>
  </si>
  <si>
    <t>30324908000000770</t>
  </si>
  <si>
    <t>苍南龙港家外家</t>
  </si>
  <si>
    <t>330327908000001160</t>
  </si>
  <si>
    <t>平阳鳌江东风路</t>
  </si>
  <si>
    <t>330326908000000389</t>
  </si>
  <si>
    <t>温州鹿城葡萄棚威隆鞋业</t>
  </si>
  <si>
    <t>330302908000001059</t>
  </si>
  <si>
    <t>永嘉山坑乡郑庄村</t>
  </si>
  <si>
    <t>330324500000000129</t>
  </si>
  <si>
    <t>苍南桥墩柳垟</t>
  </si>
  <si>
    <t>330327908000000974</t>
  </si>
  <si>
    <t>乐清白象高中村</t>
  </si>
  <si>
    <t>330382908000000229</t>
  </si>
  <si>
    <t>平阳麻步三中</t>
  </si>
  <si>
    <t>330326908000000568</t>
  </si>
  <si>
    <t>平阳倪垟村南</t>
  </si>
  <si>
    <t>330326908000000151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</si>
</sst>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 "/>
    <numFmt numFmtId="179" formatCode="0.000_ "/>
    <numFmt numFmtId="180" formatCode="0.0_);[Red]\(0.0\)"/>
    <numFmt numFmtId="181" formatCode="0.000_);[Red]\(0.000\)"/>
    <numFmt numFmtId="182" formatCode="0_);[Red]\(0\)"/>
  </numFmts>
  <fonts count="35">
    <font>
      <sz val="11"/>
      <color theme="1"/>
      <name val="宋体"/>
      <charset val="134"/>
      <scheme val="minor"/>
    </font>
    <font>
      <sz val="10"/>
      <color theme="1"/>
      <name val="华文细黑"/>
      <charset val="134"/>
    </font>
    <font>
      <b/>
      <sz val="10"/>
      <name val="华文细黑"/>
      <charset val="134"/>
    </font>
    <font>
      <b/>
      <sz val="10"/>
      <color rgb="FF000000"/>
      <name val="华文细黑"/>
      <charset val="134"/>
    </font>
    <font>
      <sz val="10"/>
      <color indexed="8"/>
      <name val="华文细黑"/>
      <charset val="134"/>
    </font>
    <font>
      <sz val="10"/>
      <color theme="1"/>
      <name val="Arial"/>
      <charset val="134"/>
    </font>
    <font>
      <sz val="10"/>
      <color rgb="FF424242"/>
      <name val="华文细黑"/>
      <charset val="134"/>
    </font>
    <font>
      <sz val="10"/>
      <name val="华文细黑"/>
      <charset val="134"/>
    </font>
    <font>
      <sz val="10"/>
      <color rgb="FFFF0000"/>
      <name val="华文细黑"/>
      <charset val="134"/>
    </font>
    <font>
      <sz val="11"/>
      <name val="仿宋"/>
      <charset val="134"/>
    </font>
    <font>
      <sz val="12"/>
      <color theme="1"/>
      <name val="仿宋"/>
      <charset val="134"/>
    </font>
    <font>
      <b/>
      <sz val="10"/>
      <color theme="1"/>
      <name val="华文细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3" fillId="10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/>
    <xf numFmtId="0" fontId="31" fillId="0" borderId="0"/>
    <xf numFmtId="0" fontId="32" fillId="0" borderId="0" applyBorder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52" applyFont="1" applyFill="1" applyBorder="1" applyAlignment="1">
      <alignment horizontal="left" vertical="center" wrapText="1"/>
    </xf>
    <xf numFmtId="176" fontId="1" fillId="2" borderId="1" xfId="52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177" fontId="1" fillId="2" borderId="1" xfId="52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177" fontId="1" fillId="0" borderId="1" xfId="0" applyNumberFormat="1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left" vertical="center"/>
    </xf>
    <xf numFmtId="178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" xfId="0" applyNumberFormat="1" applyFont="1" applyFill="1" applyBorder="1" applyAlignment="1">
      <alignment horizontal="left"/>
    </xf>
    <xf numFmtId="0" fontId="1" fillId="0" borderId="0" xfId="0" applyNumberFormat="1" applyFont="1" applyFill="1" applyAlignment="1"/>
    <xf numFmtId="0" fontId="4" fillId="3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0" borderId="1" xfId="0" applyNumberFormat="1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2" fillId="2" borderId="1" xfId="52" applyFont="1" applyFill="1" applyBorder="1" applyAlignment="1">
      <alignment horizontal="left" vertical="center" wrapText="1"/>
    </xf>
    <xf numFmtId="0" fontId="2" fillId="4" borderId="1" xfId="52" applyNumberFormat="1" applyFont="1" applyFill="1" applyBorder="1" applyAlignment="1">
      <alignment horizontal="left" vertical="center" wrapText="1"/>
    </xf>
    <xf numFmtId="0" fontId="2" fillId="4" borderId="1" xfId="52" applyFont="1" applyFill="1" applyBorder="1" applyAlignment="1">
      <alignment horizontal="left" vertical="center" wrapText="1"/>
    </xf>
    <xf numFmtId="49" fontId="2" fillId="2" borderId="1" xfId="52" applyNumberFormat="1" applyFont="1" applyFill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/>
    </xf>
    <xf numFmtId="0" fontId="2" fillId="0" borderId="1" xfId="52" applyFont="1" applyFill="1" applyBorder="1" applyAlignment="1">
      <alignment horizontal="left" vertical="center" wrapText="1"/>
    </xf>
    <xf numFmtId="0" fontId="2" fillId="5" borderId="1" xfId="52" applyFont="1" applyFill="1" applyBorder="1" applyAlignment="1">
      <alignment horizontal="left" vertical="center" wrapText="1"/>
    </xf>
    <xf numFmtId="179" fontId="7" fillId="0" borderId="1" xfId="0" applyNumberFormat="1" applyFont="1" applyBorder="1" applyAlignment="1">
      <alignment horizontal="left" vertical="center"/>
    </xf>
    <xf numFmtId="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179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0" fillId="0" borderId="0" xfId="0" applyFill="1" applyAlignment="1"/>
    <xf numFmtId="0" fontId="9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1" fillId="0" borderId="1" xfId="53" applyFont="1" applyBorder="1" applyAlignment="1">
      <alignment horizontal="center" vertical="center" wrapText="1"/>
    </xf>
    <xf numFmtId="180" fontId="1" fillId="0" borderId="1" xfId="53" applyNumberFormat="1" applyFont="1" applyBorder="1" applyAlignment="1">
      <alignment horizontal="center" vertical="center" wrapText="1"/>
    </xf>
    <xf numFmtId="181" fontId="1" fillId="0" borderId="1" xfId="53" applyNumberFormat="1" applyFont="1" applyBorder="1" applyAlignment="1">
      <alignment horizontal="center" vertical="center" wrapText="1"/>
    </xf>
    <xf numFmtId="9" fontId="7" fillId="0" borderId="1" xfId="55" applyNumberFormat="1" applyFont="1" applyBorder="1" applyAlignment="1">
      <alignment horizontal="center" vertical="center"/>
    </xf>
    <xf numFmtId="9" fontId="7" fillId="0" borderId="1" xfId="53" applyNumberFormat="1" applyFont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/>
    </xf>
    <xf numFmtId="180" fontId="1" fillId="0" borderId="1" xfId="53" applyNumberFormat="1" applyFont="1" applyFill="1" applyBorder="1" applyAlignment="1">
      <alignment horizontal="center" vertical="center" wrapText="1"/>
    </xf>
    <xf numFmtId="181" fontId="1" fillId="0" borderId="1" xfId="53" applyNumberFormat="1" applyFont="1" applyFill="1" applyBorder="1" applyAlignment="1">
      <alignment horizontal="center" vertical="center" wrapText="1"/>
    </xf>
    <xf numFmtId="9" fontId="7" fillId="0" borderId="1" xfId="55" applyNumberFormat="1" applyFont="1" applyFill="1" applyBorder="1" applyAlignment="1">
      <alignment horizontal="center" vertical="center"/>
    </xf>
    <xf numFmtId="0" fontId="7" fillId="0" borderId="1" xfId="53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/>
    </xf>
    <xf numFmtId="0" fontId="1" fillId="0" borderId="1" xfId="52" applyFont="1" applyFill="1" applyBorder="1" applyAlignment="1">
      <alignment horizontal="center" vertical="center"/>
    </xf>
    <xf numFmtId="9" fontId="1" fillId="0" borderId="1" xfId="52" applyNumberFormat="1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52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/>
    </xf>
    <xf numFmtId="0" fontId="1" fillId="0" borderId="1" xfId="54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0" borderId="1" xfId="54" applyFont="1" applyBorder="1" applyAlignment="1">
      <alignment horizontal="center" vertical="center"/>
    </xf>
    <xf numFmtId="0" fontId="1" fillId="0" borderId="1" xfId="52" applyFont="1" applyFill="1" applyBorder="1" applyAlignment="1">
      <alignment horizontal="center"/>
    </xf>
    <xf numFmtId="0" fontId="1" fillId="0" borderId="1" xfId="52" applyFont="1" applyFill="1" applyBorder="1" applyAlignment="1">
      <alignment horizontal="center" vertical="center" wrapText="1"/>
    </xf>
    <xf numFmtId="0" fontId="1" fillId="6" borderId="1" xfId="52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82" fontId="11" fillId="0" borderId="1" xfId="0" applyNumberFormat="1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10" fontId="1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82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left"/>
    </xf>
    <xf numFmtId="0" fontId="4" fillId="0" borderId="1" xfId="0" applyFont="1" applyFill="1" applyBorder="1" applyAlignment="1" quotePrefix="1">
      <alignment horizontal="left" vertical="center"/>
    </xf>
    <xf numFmtId="0" fontId="6" fillId="0" borderId="1" xfId="0" applyFont="1" applyFill="1" applyBorder="1" applyAlignment="1" quotePrefix="1">
      <alignment horizontal="left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7" xfId="51"/>
    <cellStyle name="常规 2" xfId="52"/>
    <cellStyle name="常规 2 2" xfId="53"/>
    <cellStyle name="常规 3 2" xfId="54"/>
    <cellStyle name="常规 4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6"/>
  <sheetViews>
    <sheetView tabSelected="1" workbookViewId="0">
      <selection activeCell="F2" sqref="F2:F6"/>
    </sheetView>
  </sheetViews>
  <sheetFormatPr defaultColWidth="8.87272727272727" defaultRowHeight="13.75" outlineLevelRow="5" outlineLevelCol="5"/>
  <cols>
    <col min="1" max="1" width="5.22727272727273" style="87" customWidth="1"/>
    <col min="2" max="2" width="8.86363636363636" style="88" customWidth="1"/>
    <col min="3" max="4" width="14.9090909090909" style="89" customWidth="1"/>
    <col min="5" max="5" width="14.4545454545455" style="90" customWidth="1"/>
    <col min="6" max="6" width="12.8636363636364" style="89" customWidth="1"/>
    <col min="7" max="8" width="17.1090909090909"/>
    <col min="9" max="10" width="14.1090909090909" customWidth="1"/>
    <col min="11" max="11" width="14.3363636363636" customWidth="1"/>
    <col min="12" max="12" width="14" customWidth="1"/>
    <col min="13" max="13" width="15.3363636363636" customWidth="1"/>
    <col min="14" max="14" width="13.5545454545455" customWidth="1"/>
    <col min="15" max="15" width="17.1090909090909"/>
  </cols>
  <sheetData>
    <row r="1" ht="14.75" customHeight="1" spans="1:6">
      <c r="A1" s="91" t="s">
        <v>0</v>
      </c>
      <c r="B1" s="92" t="s">
        <v>1</v>
      </c>
      <c r="C1" s="93" t="s">
        <v>2</v>
      </c>
      <c r="D1" s="93" t="s">
        <v>3</v>
      </c>
      <c r="E1" s="94" t="s">
        <v>4</v>
      </c>
      <c r="F1" s="93" t="s">
        <v>5</v>
      </c>
    </row>
    <row r="2" ht="14.75" customHeight="1" spans="1:6">
      <c r="A2" s="95" t="s">
        <v>6</v>
      </c>
      <c r="B2" s="96">
        <v>150</v>
      </c>
      <c r="C2" s="97">
        <v>908378.6</v>
      </c>
      <c r="D2" s="97">
        <v>172064.15</v>
      </c>
      <c r="E2" s="98">
        <f>D2/C2</f>
        <v>0.18941898234943</v>
      </c>
      <c r="F2" s="97">
        <v>31786.72982</v>
      </c>
    </row>
    <row r="3" ht="14.75" spans="1:6">
      <c r="A3" s="95" t="s">
        <v>7</v>
      </c>
      <c r="B3" s="96">
        <v>67</v>
      </c>
      <c r="C3" s="97">
        <v>388382.35</v>
      </c>
      <c r="D3" s="97">
        <v>112702.92</v>
      </c>
      <c r="E3" s="98">
        <f>D3/C3</f>
        <v>0.290185483454642</v>
      </c>
      <c r="F3" s="97">
        <v>5118.165</v>
      </c>
    </row>
    <row r="4" ht="14.75" spans="1:6">
      <c r="A4" s="95" t="s">
        <v>8</v>
      </c>
      <c r="B4" s="96">
        <v>116</v>
      </c>
      <c r="C4" s="97">
        <v>600903.19</v>
      </c>
      <c r="D4" s="97">
        <v>87624.81</v>
      </c>
      <c r="E4" s="98">
        <f>D4/C4</f>
        <v>0.145821841950947</v>
      </c>
      <c r="F4" s="97">
        <v>28606.4025</v>
      </c>
    </row>
    <row r="5" ht="14.75" spans="1:6">
      <c r="A5" s="95" t="s">
        <v>9</v>
      </c>
      <c r="B5" s="96">
        <v>454</v>
      </c>
      <c r="C5" s="97">
        <v>897241.22</v>
      </c>
      <c r="D5" s="97">
        <v>40549.1</v>
      </c>
      <c r="E5" s="98">
        <f>D5/C5</f>
        <v>0.0451930864255211</v>
      </c>
      <c r="F5" s="97">
        <v>26108.9622</v>
      </c>
    </row>
    <row r="6" ht="14.75" spans="1:6">
      <c r="A6" s="95" t="s">
        <v>10</v>
      </c>
      <c r="B6" s="96">
        <f>SUM(B2:B5)</f>
        <v>787</v>
      </c>
      <c r="C6" s="97">
        <f>SUM(C2:C5)</f>
        <v>2794905.36</v>
      </c>
      <c r="D6" s="97">
        <f>SUM(D2:D5)</f>
        <v>412940.98</v>
      </c>
      <c r="E6" s="98">
        <f>D6/C6</f>
        <v>0.147747750571418</v>
      </c>
      <c r="F6" s="97">
        <f>SUM(F2:F5)</f>
        <v>91620.25952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92"/>
  <sheetViews>
    <sheetView zoomScale="70" zoomScaleNormal="70" workbookViewId="0">
      <pane ySplit="1" topLeftCell="A38" activePane="bottomLeft" state="frozen"/>
      <selection/>
      <selection pane="bottomLeft" activeCell="J53" sqref="J53"/>
    </sheetView>
  </sheetViews>
  <sheetFormatPr defaultColWidth="16.4090909090909" defaultRowHeight="14" customHeight="1"/>
  <cols>
    <col min="1" max="1" width="5.59090909090909" style="52" customWidth="1"/>
    <col min="2" max="2" width="9.59090909090909" style="52" customWidth="1"/>
    <col min="3" max="3" width="21" style="52" customWidth="1"/>
    <col min="4" max="4" width="27.1363636363636" style="52" customWidth="1"/>
    <col min="5" max="6" width="9.59090909090909" style="52" customWidth="1"/>
    <col min="7" max="7" width="14.0909090909091" style="52" customWidth="1"/>
    <col min="8" max="8" width="27.5909090909091" style="52" customWidth="1"/>
    <col min="9" max="10" width="23.0909090909091" style="52" customWidth="1"/>
    <col min="11" max="11" width="29.2272727272727" style="52" customWidth="1"/>
    <col min="12" max="16384" width="16.4090909090909" style="52"/>
  </cols>
  <sheetData>
    <row r="1" s="51" customFormat="1" ht="41.25" spans="1:11">
      <c r="A1" s="53" t="s">
        <v>0</v>
      </c>
      <c r="B1" s="53" t="s">
        <v>11</v>
      </c>
      <c r="C1" s="54" t="s">
        <v>12</v>
      </c>
      <c r="D1" s="54" t="s">
        <v>13</v>
      </c>
      <c r="E1" s="53" t="s">
        <v>14</v>
      </c>
      <c r="F1" s="53" t="s">
        <v>15</v>
      </c>
      <c r="G1" s="55" t="s">
        <v>16</v>
      </c>
      <c r="H1" s="53" t="s">
        <v>17</v>
      </c>
      <c r="I1" s="74" t="s">
        <v>18</v>
      </c>
      <c r="J1" s="74" t="s">
        <v>19</v>
      </c>
      <c r="K1" s="54" t="s">
        <v>20</v>
      </c>
    </row>
    <row r="2" customHeight="1" spans="1:11">
      <c r="A2" s="56" t="s">
        <v>6</v>
      </c>
      <c r="B2" s="56" t="s">
        <v>21</v>
      </c>
      <c r="C2" s="57" t="s">
        <v>22</v>
      </c>
      <c r="D2" s="57" t="s">
        <v>23</v>
      </c>
      <c r="E2" s="57" t="s">
        <v>24</v>
      </c>
      <c r="F2" s="58">
        <v>1</v>
      </c>
      <c r="G2" s="59">
        <v>0.301</v>
      </c>
      <c r="H2" s="60"/>
      <c r="I2" s="71" t="s">
        <v>25</v>
      </c>
      <c r="J2" s="75">
        <f>1980/1000*G2</f>
        <v>0.59598</v>
      </c>
      <c r="K2" s="57"/>
    </row>
    <row r="3" customHeight="1" spans="1:11">
      <c r="A3" s="56" t="s">
        <v>6</v>
      </c>
      <c r="B3" s="56" t="s">
        <v>21</v>
      </c>
      <c r="C3" s="57" t="s">
        <v>22</v>
      </c>
      <c r="D3" s="57" t="s">
        <v>26</v>
      </c>
      <c r="E3" s="57" t="s">
        <v>24</v>
      </c>
      <c r="F3" s="58">
        <v>1</v>
      </c>
      <c r="G3" s="59">
        <v>2</v>
      </c>
      <c r="H3" s="61"/>
      <c r="I3" s="71" t="s">
        <v>25</v>
      </c>
      <c r="J3" s="75">
        <f t="shared" ref="J3:J9" si="0">1980/1000*G3</f>
        <v>3.96</v>
      </c>
      <c r="K3" s="57"/>
    </row>
    <row r="4" customHeight="1" spans="1:11">
      <c r="A4" s="56" t="s">
        <v>6</v>
      </c>
      <c r="B4" s="56" t="s">
        <v>21</v>
      </c>
      <c r="C4" s="57" t="s">
        <v>22</v>
      </c>
      <c r="D4" s="57" t="s">
        <v>27</v>
      </c>
      <c r="E4" s="57" t="s">
        <v>24</v>
      </c>
      <c r="F4" s="58">
        <v>1</v>
      </c>
      <c r="G4" s="59">
        <v>8</v>
      </c>
      <c r="H4" s="60"/>
      <c r="I4" s="71" t="s">
        <v>25</v>
      </c>
      <c r="J4" s="75">
        <f t="shared" si="0"/>
        <v>15.84</v>
      </c>
      <c r="K4" s="57"/>
    </row>
    <row r="5" customHeight="1" spans="1:11">
      <c r="A5" s="56" t="s">
        <v>6</v>
      </c>
      <c r="B5" s="56" t="s">
        <v>21</v>
      </c>
      <c r="C5" s="57" t="s">
        <v>22</v>
      </c>
      <c r="D5" s="57" t="s">
        <v>28</v>
      </c>
      <c r="E5" s="57" t="s">
        <v>29</v>
      </c>
      <c r="F5" s="58">
        <v>211</v>
      </c>
      <c r="G5" s="59">
        <v>211</v>
      </c>
      <c r="H5" s="60"/>
      <c r="I5" s="71" t="s">
        <v>25</v>
      </c>
      <c r="J5" s="75">
        <f t="shared" si="0"/>
        <v>417.78</v>
      </c>
      <c r="K5" s="57"/>
    </row>
    <row r="6" customHeight="1" spans="1:11">
      <c r="A6" s="56" t="s">
        <v>6</v>
      </c>
      <c r="B6" s="56" t="s">
        <v>21</v>
      </c>
      <c r="C6" s="62" t="s">
        <v>30</v>
      </c>
      <c r="D6" s="62" t="s">
        <v>31</v>
      </c>
      <c r="E6" s="62" t="s">
        <v>29</v>
      </c>
      <c r="F6" s="63">
        <v>193.5</v>
      </c>
      <c r="G6" s="64">
        <v>193.5</v>
      </c>
      <c r="H6" s="65" t="s">
        <v>32</v>
      </c>
      <c r="I6" s="76" t="s">
        <v>33</v>
      </c>
      <c r="J6" s="77">
        <f>17160/1000*40%*G6</f>
        <v>1328.184</v>
      </c>
      <c r="K6" s="62"/>
    </row>
    <row r="7" customHeight="1" spans="1:11">
      <c r="A7" s="56" t="s">
        <v>6</v>
      </c>
      <c r="B7" s="56" t="s">
        <v>21</v>
      </c>
      <c r="C7" s="62" t="s">
        <v>30</v>
      </c>
      <c r="D7" s="62" t="s">
        <v>34</v>
      </c>
      <c r="E7" s="62" t="s">
        <v>29</v>
      </c>
      <c r="F7" s="63">
        <v>4.5</v>
      </c>
      <c r="G7" s="64">
        <v>4.5</v>
      </c>
      <c r="H7" s="65" t="s">
        <v>35</v>
      </c>
      <c r="I7" s="71" t="s">
        <v>36</v>
      </c>
      <c r="J7" s="77">
        <f>70210/1000*70%*G7</f>
        <v>221.1615</v>
      </c>
      <c r="K7" s="62"/>
    </row>
    <row r="8" customHeight="1" spans="1:11">
      <c r="A8" s="56" t="s">
        <v>6</v>
      </c>
      <c r="B8" s="56" t="s">
        <v>21</v>
      </c>
      <c r="C8" s="62" t="s">
        <v>22</v>
      </c>
      <c r="D8" s="62" t="s">
        <v>37</v>
      </c>
      <c r="E8" s="62" t="s">
        <v>24</v>
      </c>
      <c r="F8" s="63">
        <v>1</v>
      </c>
      <c r="G8" s="64">
        <v>0.5</v>
      </c>
      <c r="H8" s="66"/>
      <c r="I8" s="71" t="s">
        <v>25</v>
      </c>
      <c r="J8" s="75">
        <f t="shared" si="0"/>
        <v>0.99</v>
      </c>
      <c r="K8" s="62"/>
    </row>
    <row r="9" customHeight="1" spans="1:11">
      <c r="A9" s="56" t="s">
        <v>6</v>
      </c>
      <c r="B9" s="56" t="s">
        <v>21</v>
      </c>
      <c r="C9" s="62" t="s">
        <v>22</v>
      </c>
      <c r="D9" s="62" t="s">
        <v>38</v>
      </c>
      <c r="E9" s="62" t="s">
        <v>24</v>
      </c>
      <c r="F9" s="63">
        <v>1</v>
      </c>
      <c r="G9" s="64">
        <v>50</v>
      </c>
      <c r="H9" s="67"/>
      <c r="I9" s="71" t="s">
        <v>25</v>
      </c>
      <c r="J9" s="75">
        <f t="shared" si="0"/>
        <v>99</v>
      </c>
      <c r="K9" s="78"/>
    </row>
    <row r="10" customHeight="1" spans="1:11">
      <c r="A10" s="56" t="s">
        <v>6</v>
      </c>
      <c r="B10" s="56" t="s">
        <v>21</v>
      </c>
      <c r="C10" s="62" t="s">
        <v>39</v>
      </c>
      <c r="D10" s="62" t="s">
        <v>40</v>
      </c>
      <c r="E10" s="62" t="s">
        <v>24</v>
      </c>
      <c r="F10" s="63">
        <v>4</v>
      </c>
      <c r="G10" s="64">
        <v>440</v>
      </c>
      <c r="H10" s="66" t="s">
        <v>41</v>
      </c>
      <c r="I10" s="79" t="s">
        <v>42</v>
      </c>
      <c r="J10" s="74">
        <f>(4000*6.25%+1990)*G10/1000</f>
        <v>985.6</v>
      </c>
      <c r="K10" s="78"/>
    </row>
    <row r="11" customHeight="1" spans="1:11">
      <c r="A11" s="56" t="s">
        <v>6</v>
      </c>
      <c r="B11" s="56" t="s">
        <v>21</v>
      </c>
      <c r="C11" s="62" t="s">
        <v>43</v>
      </c>
      <c r="D11" s="62" t="s">
        <v>44</v>
      </c>
      <c r="E11" s="62" t="s">
        <v>24</v>
      </c>
      <c r="F11" s="63">
        <v>11</v>
      </c>
      <c r="G11" s="64">
        <v>0</v>
      </c>
      <c r="H11" s="66"/>
      <c r="I11" s="62">
        <v>155</v>
      </c>
      <c r="J11" s="62">
        <f>I11*11</f>
        <v>1705</v>
      </c>
      <c r="K11" s="62" t="s">
        <v>45</v>
      </c>
    </row>
    <row r="12" customHeight="1" spans="1:11">
      <c r="A12" s="56" t="s">
        <v>6</v>
      </c>
      <c r="B12" s="56" t="s">
        <v>21</v>
      </c>
      <c r="C12" s="62" t="s">
        <v>43</v>
      </c>
      <c r="D12" s="62" t="s">
        <v>46</v>
      </c>
      <c r="E12" s="62" t="s">
        <v>24</v>
      </c>
      <c r="F12" s="63">
        <v>5</v>
      </c>
      <c r="G12" s="64">
        <v>0</v>
      </c>
      <c r="H12" s="66"/>
      <c r="I12" s="62">
        <v>203</v>
      </c>
      <c r="J12" s="62">
        <f>I12*5</f>
        <v>1015</v>
      </c>
      <c r="K12" s="62"/>
    </row>
    <row r="13" customHeight="1" spans="1:11">
      <c r="A13" s="56" t="s">
        <v>6</v>
      </c>
      <c r="B13" s="56" t="s">
        <v>21</v>
      </c>
      <c r="C13" s="62" t="s">
        <v>47</v>
      </c>
      <c r="D13" s="62" t="s">
        <v>48</v>
      </c>
      <c r="E13" s="62" t="s">
        <v>24</v>
      </c>
      <c r="F13" s="63">
        <v>27</v>
      </c>
      <c r="G13" s="64">
        <v>0</v>
      </c>
      <c r="H13" s="66"/>
      <c r="I13" s="62">
        <v>16</v>
      </c>
      <c r="J13" s="62">
        <f>16*27</f>
        <v>432</v>
      </c>
      <c r="K13" s="62" t="s">
        <v>49</v>
      </c>
    </row>
    <row r="14" customHeight="1" spans="1:11">
      <c r="A14" s="56" t="s">
        <v>6</v>
      </c>
      <c r="B14" s="56" t="s">
        <v>21</v>
      </c>
      <c r="C14" s="62" t="s">
        <v>50</v>
      </c>
      <c r="D14" s="62" t="s">
        <v>51</v>
      </c>
      <c r="E14" s="62" t="s">
        <v>24</v>
      </c>
      <c r="F14" s="63">
        <v>1</v>
      </c>
      <c r="G14" s="64">
        <v>0</v>
      </c>
      <c r="H14" s="66"/>
      <c r="I14" s="78">
        <v>102</v>
      </c>
      <c r="J14" s="78">
        <f>I14*1</f>
        <v>102</v>
      </c>
      <c r="K14" s="78"/>
    </row>
    <row r="15" customHeight="1" spans="1:11">
      <c r="A15" s="56" t="s">
        <v>6</v>
      </c>
      <c r="B15" s="56" t="s">
        <v>21</v>
      </c>
      <c r="C15" s="62" t="s">
        <v>50</v>
      </c>
      <c r="D15" s="62" t="s">
        <v>52</v>
      </c>
      <c r="E15" s="62" t="s">
        <v>24</v>
      </c>
      <c r="F15" s="63">
        <v>3</v>
      </c>
      <c r="G15" s="64">
        <v>0</v>
      </c>
      <c r="H15" s="65"/>
      <c r="I15" s="78">
        <v>102</v>
      </c>
      <c r="J15" s="62">
        <v>306</v>
      </c>
      <c r="K15" s="62"/>
    </row>
    <row r="16" customHeight="1" spans="1:11">
      <c r="A16" s="56" t="s">
        <v>6</v>
      </c>
      <c r="B16" s="56" t="s">
        <v>21</v>
      </c>
      <c r="C16" s="62" t="s">
        <v>53</v>
      </c>
      <c r="D16" s="62" t="s">
        <v>54</v>
      </c>
      <c r="E16" s="62" t="s">
        <v>55</v>
      </c>
      <c r="F16" s="63">
        <v>2</v>
      </c>
      <c r="G16" s="64">
        <v>3</v>
      </c>
      <c r="H16" s="66" t="s">
        <v>35</v>
      </c>
      <c r="I16" s="71" t="s">
        <v>36</v>
      </c>
      <c r="J16" s="80">
        <f>70210/1000*70%*G16</f>
        <v>147.441</v>
      </c>
      <c r="K16" s="62"/>
    </row>
    <row r="17" customHeight="1" spans="1:11">
      <c r="A17" s="56" t="s">
        <v>6</v>
      </c>
      <c r="B17" s="56" t="s">
        <v>21</v>
      </c>
      <c r="C17" s="62" t="s">
        <v>22</v>
      </c>
      <c r="D17" s="62" t="s">
        <v>56</v>
      </c>
      <c r="E17" s="62" t="s">
        <v>57</v>
      </c>
      <c r="F17" s="63">
        <v>16</v>
      </c>
      <c r="G17" s="64">
        <v>246</v>
      </c>
      <c r="H17" s="65"/>
      <c r="I17" s="71" t="s">
        <v>25</v>
      </c>
      <c r="J17" s="75">
        <f>1980/1000*G17</f>
        <v>487.08</v>
      </c>
      <c r="K17" s="62"/>
    </row>
    <row r="18" customHeight="1" spans="1:11">
      <c r="A18" s="56" t="s">
        <v>6</v>
      </c>
      <c r="B18" s="56" t="s">
        <v>21</v>
      </c>
      <c r="C18" s="62" t="s">
        <v>39</v>
      </c>
      <c r="D18" s="62" t="s">
        <v>58</v>
      </c>
      <c r="E18" s="62" t="s">
        <v>57</v>
      </c>
      <c r="F18" s="63">
        <v>21</v>
      </c>
      <c r="G18" s="64">
        <v>0</v>
      </c>
      <c r="H18" s="65">
        <v>0.23</v>
      </c>
      <c r="I18" s="79" t="s">
        <v>59</v>
      </c>
      <c r="J18" s="74">
        <f>(959*H18+173)*F18</f>
        <v>8264.97</v>
      </c>
      <c r="K18" s="62"/>
    </row>
    <row r="19" customHeight="1" spans="1:11">
      <c r="A19" s="56" t="s">
        <v>6</v>
      </c>
      <c r="B19" s="56" t="s">
        <v>21</v>
      </c>
      <c r="C19" s="62" t="s">
        <v>60</v>
      </c>
      <c r="D19" s="62" t="s">
        <v>61</v>
      </c>
      <c r="E19" s="62" t="s">
        <v>62</v>
      </c>
      <c r="F19" s="63">
        <v>3</v>
      </c>
      <c r="G19" s="64">
        <v>0</v>
      </c>
      <c r="H19" s="66"/>
      <c r="I19" s="62">
        <v>413</v>
      </c>
      <c r="J19" s="62">
        <f>I19*F19</f>
        <v>1239</v>
      </c>
      <c r="K19" s="62"/>
    </row>
    <row r="20" customHeight="1" spans="1:11">
      <c r="A20" s="56" t="s">
        <v>6</v>
      </c>
      <c r="B20" s="56" t="s">
        <v>21</v>
      </c>
      <c r="C20" s="62" t="s">
        <v>60</v>
      </c>
      <c r="D20" s="62" t="s">
        <v>63</v>
      </c>
      <c r="E20" s="62" t="s">
        <v>62</v>
      </c>
      <c r="F20" s="63">
        <v>17</v>
      </c>
      <c r="G20" s="64">
        <v>0</v>
      </c>
      <c r="H20" s="66"/>
      <c r="I20" s="62">
        <v>769</v>
      </c>
      <c r="J20" s="62">
        <f>I20*F20</f>
        <v>13073</v>
      </c>
      <c r="K20" s="62"/>
    </row>
    <row r="21" customHeight="1" spans="1:11">
      <c r="A21" s="56" t="s">
        <v>6</v>
      </c>
      <c r="B21" s="56" t="s">
        <v>21</v>
      </c>
      <c r="C21" s="62" t="s">
        <v>22</v>
      </c>
      <c r="D21" s="62" t="s">
        <v>64</v>
      </c>
      <c r="E21" s="62" t="s">
        <v>24</v>
      </c>
      <c r="F21" s="63">
        <v>3</v>
      </c>
      <c r="G21" s="64">
        <v>1.508</v>
      </c>
      <c r="H21" s="66"/>
      <c r="I21" s="71" t="s">
        <v>25</v>
      </c>
      <c r="J21" s="75">
        <f t="shared" ref="J21:J26" si="1">1980/1000*G21</f>
        <v>2.98584</v>
      </c>
      <c r="K21" s="62"/>
    </row>
    <row r="22" customHeight="1" spans="1:11">
      <c r="A22" s="56" t="s">
        <v>6</v>
      </c>
      <c r="B22" s="56" t="s">
        <v>21</v>
      </c>
      <c r="C22" s="62" t="s">
        <v>53</v>
      </c>
      <c r="D22" s="62" t="s">
        <v>65</v>
      </c>
      <c r="E22" s="62" t="s">
        <v>29</v>
      </c>
      <c r="F22" s="63">
        <v>11.5</v>
      </c>
      <c r="G22" s="64">
        <v>11.5</v>
      </c>
      <c r="H22" s="66" t="s">
        <v>35</v>
      </c>
      <c r="I22" s="71" t="s">
        <v>36</v>
      </c>
      <c r="J22" s="80">
        <f>70210/1000*70%*G22</f>
        <v>565.1905</v>
      </c>
      <c r="K22" s="62"/>
    </row>
    <row r="23" customHeight="1" spans="1:11">
      <c r="A23" s="56" t="s">
        <v>6</v>
      </c>
      <c r="B23" s="56" t="s">
        <v>21</v>
      </c>
      <c r="C23" s="62" t="s">
        <v>22</v>
      </c>
      <c r="D23" s="62" t="s">
        <v>66</v>
      </c>
      <c r="E23" s="62" t="s">
        <v>24</v>
      </c>
      <c r="F23" s="63">
        <v>3</v>
      </c>
      <c r="G23" s="64">
        <v>5.5</v>
      </c>
      <c r="H23" s="66"/>
      <c r="I23" s="71" t="s">
        <v>25</v>
      </c>
      <c r="J23" s="75">
        <f t="shared" si="1"/>
        <v>10.89</v>
      </c>
      <c r="K23" s="62"/>
    </row>
    <row r="24" customHeight="1" spans="1:11">
      <c r="A24" s="56" t="s">
        <v>6</v>
      </c>
      <c r="B24" s="56" t="s">
        <v>21</v>
      </c>
      <c r="C24" s="62" t="s">
        <v>53</v>
      </c>
      <c r="D24" s="62" t="s">
        <v>67</v>
      </c>
      <c r="E24" s="62" t="s">
        <v>29</v>
      </c>
      <c r="F24" s="63">
        <v>23</v>
      </c>
      <c r="G24" s="64">
        <v>23</v>
      </c>
      <c r="H24" s="66" t="s">
        <v>35</v>
      </c>
      <c r="I24" s="71" t="s">
        <v>36</v>
      </c>
      <c r="J24" s="80">
        <f>70210/1000*70%*G24</f>
        <v>1130.381</v>
      </c>
      <c r="K24" s="78"/>
    </row>
    <row r="25" customHeight="1" spans="1:11">
      <c r="A25" s="56" t="s">
        <v>6</v>
      </c>
      <c r="B25" s="56" t="s">
        <v>21</v>
      </c>
      <c r="C25" s="62" t="s">
        <v>50</v>
      </c>
      <c r="D25" s="62" t="s">
        <v>68</v>
      </c>
      <c r="E25" s="62" t="s">
        <v>24</v>
      </c>
      <c r="F25" s="63">
        <v>1</v>
      </c>
      <c r="G25" s="64">
        <v>0</v>
      </c>
      <c r="H25" s="66"/>
      <c r="I25" s="62">
        <v>102</v>
      </c>
      <c r="J25" s="62">
        <v>102</v>
      </c>
      <c r="K25" s="62"/>
    </row>
    <row r="26" customHeight="1" spans="1:11">
      <c r="A26" s="56" t="s">
        <v>6</v>
      </c>
      <c r="B26" s="56" t="s">
        <v>21</v>
      </c>
      <c r="C26" s="62" t="s">
        <v>22</v>
      </c>
      <c r="D26" s="62" t="s">
        <v>69</v>
      </c>
      <c r="E26" s="62" t="s">
        <v>62</v>
      </c>
      <c r="F26" s="63">
        <v>1</v>
      </c>
      <c r="G26" s="64">
        <v>66</v>
      </c>
      <c r="H26" s="66"/>
      <c r="I26" s="71" t="s">
        <v>25</v>
      </c>
      <c r="J26" s="75">
        <f t="shared" si="1"/>
        <v>130.68</v>
      </c>
      <c r="K26" s="62"/>
    </row>
    <row r="27" customHeight="1" spans="1:11">
      <c r="A27" s="56" t="s">
        <v>7</v>
      </c>
      <c r="B27" s="56" t="s">
        <v>21</v>
      </c>
      <c r="C27" s="68" t="s">
        <v>63</v>
      </c>
      <c r="D27" s="68" t="s">
        <v>63</v>
      </c>
      <c r="E27" s="68" t="s">
        <v>62</v>
      </c>
      <c r="F27" s="68">
        <v>1</v>
      </c>
      <c r="G27" s="68"/>
      <c r="H27" s="69"/>
      <c r="I27" s="71">
        <v>769</v>
      </c>
      <c r="J27" s="76">
        <f t="shared" ref="J27:J34" si="2">I27*F27</f>
        <v>769</v>
      </c>
      <c r="K27" s="57" t="s">
        <v>70</v>
      </c>
    </row>
    <row r="28" customHeight="1" spans="1:11">
      <c r="A28" s="56" t="s">
        <v>7</v>
      </c>
      <c r="B28" s="56" t="s">
        <v>21</v>
      </c>
      <c r="C28" s="68" t="s">
        <v>61</v>
      </c>
      <c r="D28" s="68" t="s">
        <v>61</v>
      </c>
      <c r="E28" s="68" t="s">
        <v>62</v>
      </c>
      <c r="F28" s="68">
        <v>1</v>
      </c>
      <c r="G28" s="68"/>
      <c r="H28" s="69"/>
      <c r="I28" s="71">
        <v>413</v>
      </c>
      <c r="J28" s="76">
        <f t="shared" si="2"/>
        <v>413</v>
      </c>
      <c r="K28" s="57" t="s">
        <v>70</v>
      </c>
    </row>
    <row r="29" customHeight="1" spans="1:11">
      <c r="A29" s="56" t="s">
        <v>7</v>
      </c>
      <c r="B29" s="56" t="s">
        <v>21</v>
      </c>
      <c r="C29" s="68" t="s">
        <v>58</v>
      </c>
      <c r="D29" s="68" t="s">
        <v>58</v>
      </c>
      <c r="E29" s="68" t="s">
        <v>24</v>
      </c>
      <c r="F29" s="68">
        <v>14</v>
      </c>
      <c r="G29" s="68"/>
      <c r="H29" s="68">
        <v>0</v>
      </c>
      <c r="I29" s="71" t="s">
        <v>59</v>
      </c>
      <c r="J29" s="76">
        <f>(959*H29+173)*F29</f>
        <v>2422</v>
      </c>
      <c r="K29" s="57" t="s">
        <v>71</v>
      </c>
    </row>
    <row r="30" customHeight="1" spans="1:11">
      <c r="A30" s="56" t="s">
        <v>7</v>
      </c>
      <c r="B30" s="56" t="s">
        <v>21</v>
      </c>
      <c r="C30" s="68" t="s">
        <v>72</v>
      </c>
      <c r="D30" s="32" t="s">
        <v>50</v>
      </c>
      <c r="E30" s="68" t="s">
        <v>24</v>
      </c>
      <c r="F30" s="68">
        <v>1</v>
      </c>
      <c r="G30" s="68"/>
      <c r="H30" s="69"/>
      <c r="I30" s="71">
        <v>102</v>
      </c>
      <c r="J30" s="76">
        <f t="shared" si="2"/>
        <v>102</v>
      </c>
      <c r="K30" s="57" t="s">
        <v>73</v>
      </c>
    </row>
    <row r="31" customHeight="1" spans="1:11">
      <c r="A31" s="56" t="s">
        <v>7</v>
      </c>
      <c r="B31" s="56" t="s">
        <v>21</v>
      </c>
      <c r="C31" s="68" t="s">
        <v>52</v>
      </c>
      <c r="D31" s="32" t="s">
        <v>50</v>
      </c>
      <c r="E31" s="32" t="s">
        <v>24</v>
      </c>
      <c r="F31" s="32">
        <v>3</v>
      </c>
      <c r="G31" s="68"/>
      <c r="H31" s="70"/>
      <c r="I31" s="71">
        <v>102</v>
      </c>
      <c r="J31" s="76">
        <f t="shared" si="2"/>
        <v>306</v>
      </c>
      <c r="K31" s="57" t="s">
        <v>71</v>
      </c>
    </row>
    <row r="32" customHeight="1" spans="1:11">
      <c r="A32" s="56" t="s">
        <v>7</v>
      </c>
      <c r="B32" s="56" t="s">
        <v>21</v>
      </c>
      <c r="C32" s="68" t="s">
        <v>68</v>
      </c>
      <c r="D32" s="32" t="s">
        <v>50</v>
      </c>
      <c r="E32" s="68" t="s">
        <v>24</v>
      </c>
      <c r="F32" s="68">
        <v>1</v>
      </c>
      <c r="G32" s="32"/>
      <c r="H32" s="32"/>
      <c r="I32" s="71">
        <v>102</v>
      </c>
      <c r="J32" s="76">
        <f t="shared" si="2"/>
        <v>102</v>
      </c>
      <c r="K32" s="57" t="s">
        <v>71</v>
      </c>
    </row>
    <row r="33" customHeight="1" spans="1:11">
      <c r="A33" s="56" t="s">
        <v>7</v>
      </c>
      <c r="B33" s="56" t="s">
        <v>21</v>
      </c>
      <c r="C33" s="68" t="s">
        <v>48</v>
      </c>
      <c r="D33" s="71" t="s">
        <v>74</v>
      </c>
      <c r="E33" s="68" t="s">
        <v>75</v>
      </c>
      <c r="F33" s="68">
        <v>10</v>
      </c>
      <c r="G33" s="32"/>
      <c r="H33" s="32"/>
      <c r="I33" s="71">
        <v>16</v>
      </c>
      <c r="J33" s="81">
        <f t="shared" si="2"/>
        <v>160</v>
      </c>
      <c r="K33" s="57" t="s">
        <v>71</v>
      </c>
    </row>
    <row r="34" customHeight="1" spans="1:11">
      <c r="A34" s="56" t="s">
        <v>7</v>
      </c>
      <c r="B34" s="56" t="s">
        <v>21</v>
      </c>
      <c r="C34" s="68" t="s">
        <v>44</v>
      </c>
      <c r="D34" s="68" t="s">
        <v>44</v>
      </c>
      <c r="E34" s="68" t="s">
        <v>24</v>
      </c>
      <c r="F34" s="68">
        <v>1</v>
      </c>
      <c r="G34" s="32"/>
      <c r="H34" s="70"/>
      <c r="I34" s="71">
        <v>155</v>
      </c>
      <c r="J34" s="76">
        <f t="shared" si="2"/>
        <v>155</v>
      </c>
      <c r="K34" s="82" t="s">
        <v>71</v>
      </c>
    </row>
    <row r="35" customHeight="1" spans="1:11">
      <c r="A35" s="56" t="s">
        <v>7</v>
      </c>
      <c r="B35" s="56" t="s">
        <v>21</v>
      </c>
      <c r="C35" s="68" t="s">
        <v>31</v>
      </c>
      <c r="D35" s="68" t="s">
        <v>76</v>
      </c>
      <c r="E35" s="68" t="s">
        <v>77</v>
      </c>
      <c r="F35" s="68">
        <v>13</v>
      </c>
      <c r="G35" s="32">
        <v>13</v>
      </c>
      <c r="H35" s="70">
        <v>0.5</v>
      </c>
      <c r="I35" s="76" t="s">
        <v>33</v>
      </c>
      <c r="J35" s="80">
        <f>17160/1000*H35*G35</f>
        <v>111.54</v>
      </c>
      <c r="K35" s="82"/>
    </row>
    <row r="36" customHeight="1" spans="1:11">
      <c r="A36" s="56" t="s">
        <v>7</v>
      </c>
      <c r="B36" s="56" t="s">
        <v>21</v>
      </c>
      <c r="C36" s="68" t="s">
        <v>34</v>
      </c>
      <c r="D36" s="68" t="s">
        <v>78</v>
      </c>
      <c r="E36" s="68" t="s">
        <v>77</v>
      </c>
      <c r="F36" s="68">
        <v>1</v>
      </c>
      <c r="G36" s="32">
        <v>1</v>
      </c>
      <c r="H36" s="70">
        <v>0.5</v>
      </c>
      <c r="I36" s="71" t="s">
        <v>36</v>
      </c>
      <c r="J36" s="80">
        <f>70210/1000*H36*G36</f>
        <v>35.105</v>
      </c>
      <c r="K36" s="57"/>
    </row>
    <row r="37" customHeight="1" spans="1:11">
      <c r="A37" s="56" t="s">
        <v>7</v>
      </c>
      <c r="B37" s="56" t="s">
        <v>21</v>
      </c>
      <c r="C37" s="68" t="s">
        <v>38</v>
      </c>
      <c r="D37" s="71" t="s">
        <v>79</v>
      </c>
      <c r="E37" s="68" t="s">
        <v>24</v>
      </c>
      <c r="F37" s="68">
        <v>1</v>
      </c>
      <c r="G37" s="32">
        <v>35</v>
      </c>
      <c r="H37" s="32"/>
      <c r="I37" s="71" t="s">
        <v>25</v>
      </c>
      <c r="J37" s="76">
        <f t="shared" ref="J37:J42" si="3">1980/1000*G37</f>
        <v>69.3</v>
      </c>
      <c r="K37" s="57" t="s">
        <v>80</v>
      </c>
    </row>
    <row r="38" customHeight="1" spans="1:11">
      <c r="A38" s="56" t="s">
        <v>7</v>
      </c>
      <c r="B38" s="56" t="s">
        <v>21</v>
      </c>
      <c r="C38" s="68" t="s">
        <v>81</v>
      </c>
      <c r="D38" s="71" t="s">
        <v>79</v>
      </c>
      <c r="E38" s="68" t="s">
        <v>62</v>
      </c>
      <c r="F38" s="68">
        <v>2</v>
      </c>
      <c r="G38" s="32">
        <v>40</v>
      </c>
      <c r="H38" s="32"/>
      <c r="I38" s="71" t="s">
        <v>25</v>
      </c>
      <c r="J38" s="76">
        <f t="shared" si="3"/>
        <v>79.2</v>
      </c>
      <c r="K38" s="57" t="s">
        <v>71</v>
      </c>
    </row>
    <row r="39" customHeight="1" spans="1:11">
      <c r="A39" s="56" t="s">
        <v>7</v>
      </c>
      <c r="B39" s="56" t="s">
        <v>21</v>
      </c>
      <c r="C39" s="68" t="s">
        <v>82</v>
      </c>
      <c r="D39" s="71" t="s">
        <v>79</v>
      </c>
      <c r="E39" s="68" t="s">
        <v>24</v>
      </c>
      <c r="F39" s="68">
        <v>1</v>
      </c>
      <c r="G39" s="68">
        <v>1</v>
      </c>
      <c r="H39" s="32"/>
      <c r="I39" s="71" t="s">
        <v>25</v>
      </c>
      <c r="J39" s="76">
        <f t="shared" si="3"/>
        <v>1.98</v>
      </c>
      <c r="K39" s="82" t="s">
        <v>71</v>
      </c>
    </row>
    <row r="40" customHeight="1" spans="1:11">
      <c r="A40" s="56" t="s">
        <v>7</v>
      </c>
      <c r="B40" s="56" t="s">
        <v>21</v>
      </c>
      <c r="C40" s="68" t="s">
        <v>64</v>
      </c>
      <c r="D40" s="71" t="s">
        <v>79</v>
      </c>
      <c r="E40" s="68" t="s">
        <v>24</v>
      </c>
      <c r="F40" s="68">
        <v>3</v>
      </c>
      <c r="G40" s="68">
        <v>2</v>
      </c>
      <c r="H40" s="68"/>
      <c r="I40" s="71" t="s">
        <v>25</v>
      </c>
      <c r="J40" s="76">
        <f t="shared" si="3"/>
        <v>3.96</v>
      </c>
      <c r="K40" s="57" t="s">
        <v>71</v>
      </c>
    </row>
    <row r="41" customHeight="1" spans="1:11">
      <c r="A41" s="56" t="s">
        <v>7</v>
      </c>
      <c r="B41" s="56" t="s">
        <v>21</v>
      </c>
      <c r="C41" s="68" t="s">
        <v>56</v>
      </c>
      <c r="D41" s="71" t="s">
        <v>79</v>
      </c>
      <c r="E41" s="68" t="s">
        <v>57</v>
      </c>
      <c r="F41" s="68">
        <v>13</v>
      </c>
      <c r="G41" s="68">
        <v>195</v>
      </c>
      <c r="H41" s="69"/>
      <c r="I41" s="71" t="s">
        <v>25</v>
      </c>
      <c r="J41" s="76">
        <f t="shared" si="3"/>
        <v>386.1</v>
      </c>
      <c r="K41" s="57" t="s">
        <v>71</v>
      </c>
    </row>
    <row r="42" customHeight="1" spans="1:11">
      <c r="A42" s="56" t="s">
        <v>7</v>
      </c>
      <c r="B42" s="56" t="s">
        <v>21</v>
      </c>
      <c r="C42" s="68" t="s">
        <v>83</v>
      </c>
      <c r="D42" s="71" t="s">
        <v>79</v>
      </c>
      <c r="E42" s="68" t="s">
        <v>24</v>
      </c>
      <c r="F42" s="68">
        <v>1</v>
      </c>
      <c r="G42" s="32">
        <v>1</v>
      </c>
      <c r="H42" s="70"/>
      <c r="I42" s="71" t="s">
        <v>25</v>
      </c>
      <c r="J42" s="76">
        <f t="shared" si="3"/>
        <v>1.98</v>
      </c>
      <c r="K42" s="57" t="s">
        <v>71</v>
      </c>
    </row>
    <row r="43" customHeight="1" spans="1:11">
      <c r="A43" s="56" t="s">
        <v>8</v>
      </c>
      <c r="B43" s="56" t="s">
        <v>21</v>
      </c>
      <c r="C43" s="68" t="s">
        <v>84</v>
      </c>
      <c r="D43" s="68" t="s">
        <v>84</v>
      </c>
      <c r="E43" s="68" t="s">
        <v>77</v>
      </c>
      <c r="F43" s="68">
        <v>25</v>
      </c>
      <c r="G43" s="68">
        <v>15</v>
      </c>
      <c r="H43" s="69">
        <v>0.23</v>
      </c>
      <c r="I43" s="71" t="s">
        <v>36</v>
      </c>
      <c r="J43" s="80">
        <f>70210/1000*H43*G43</f>
        <v>242.2245</v>
      </c>
      <c r="K43" s="83" t="s">
        <v>85</v>
      </c>
    </row>
    <row r="44" customHeight="1" spans="1:11">
      <c r="A44" s="56" t="s">
        <v>8</v>
      </c>
      <c r="B44" s="56" t="s">
        <v>21</v>
      </c>
      <c r="C44" s="68" t="s">
        <v>86</v>
      </c>
      <c r="D44" s="68" t="s">
        <v>87</v>
      </c>
      <c r="E44" s="68" t="s">
        <v>57</v>
      </c>
      <c r="F44" s="68">
        <v>22</v>
      </c>
      <c r="G44" s="68" t="s">
        <v>88</v>
      </c>
      <c r="H44" s="69">
        <v>0</v>
      </c>
      <c r="I44" s="71" t="s">
        <v>59</v>
      </c>
      <c r="J44" s="76">
        <f>(959*H44+173)*F44</f>
        <v>3806</v>
      </c>
      <c r="K44" s="83" t="s">
        <v>89</v>
      </c>
    </row>
    <row r="45" customHeight="1" spans="1:11">
      <c r="A45" s="56" t="s">
        <v>8</v>
      </c>
      <c r="B45" s="56" t="s">
        <v>21</v>
      </c>
      <c r="C45" s="68" t="s">
        <v>86</v>
      </c>
      <c r="D45" s="68" t="s">
        <v>90</v>
      </c>
      <c r="E45" s="68" t="s">
        <v>57</v>
      </c>
      <c r="F45" s="68">
        <v>2</v>
      </c>
      <c r="G45" s="68">
        <v>40</v>
      </c>
      <c r="H45" s="53"/>
      <c r="I45" s="71" t="s">
        <v>25</v>
      </c>
      <c r="J45" s="76">
        <f>1980/1000*G45</f>
        <v>79.2</v>
      </c>
      <c r="K45" s="83" t="s">
        <v>85</v>
      </c>
    </row>
    <row r="46" customHeight="1" spans="1:11">
      <c r="A46" s="56" t="s">
        <v>8</v>
      </c>
      <c r="B46" s="56" t="s">
        <v>21</v>
      </c>
      <c r="C46" s="68" t="s">
        <v>91</v>
      </c>
      <c r="D46" s="68" t="s">
        <v>92</v>
      </c>
      <c r="E46" s="68" t="s">
        <v>62</v>
      </c>
      <c r="F46" s="68">
        <v>17</v>
      </c>
      <c r="G46" s="68" t="s">
        <v>88</v>
      </c>
      <c r="H46" s="68"/>
      <c r="I46" s="83"/>
      <c r="J46" s="83">
        <f>950*15+769*2</f>
        <v>15788</v>
      </c>
      <c r="K46" s="83" t="s">
        <v>93</v>
      </c>
    </row>
    <row r="47" customHeight="1" spans="1:11">
      <c r="A47" s="56" t="s">
        <v>8</v>
      </c>
      <c r="B47" s="56" t="s">
        <v>21</v>
      </c>
      <c r="C47" s="32" t="s">
        <v>94</v>
      </c>
      <c r="D47" s="32" t="s">
        <v>94</v>
      </c>
      <c r="E47" s="68" t="s">
        <v>24</v>
      </c>
      <c r="F47" s="68">
        <v>1</v>
      </c>
      <c r="G47" s="32">
        <v>6</v>
      </c>
      <c r="H47" s="32"/>
      <c r="I47" s="83">
        <v>102</v>
      </c>
      <c r="J47" s="83">
        <v>102</v>
      </c>
      <c r="K47" s="83" t="s">
        <v>85</v>
      </c>
    </row>
    <row r="48" customHeight="1" spans="1:11">
      <c r="A48" s="56" t="s">
        <v>8</v>
      </c>
      <c r="B48" s="56" t="s">
        <v>21</v>
      </c>
      <c r="C48" s="68" t="s">
        <v>91</v>
      </c>
      <c r="D48" s="68" t="s">
        <v>95</v>
      </c>
      <c r="E48" s="68" t="s">
        <v>62</v>
      </c>
      <c r="F48" s="68">
        <v>8</v>
      </c>
      <c r="G48" s="32" t="s">
        <v>88</v>
      </c>
      <c r="H48" s="32"/>
      <c r="I48" s="84">
        <v>527</v>
      </c>
      <c r="J48" s="84">
        <f>I48*F48</f>
        <v>4216</v>
      </c>
      <c r="K48" s="84" t="s">
        <v>96</v>
      </c>
    </row>
    <row r="49" customHeight="1" spans="1:11">
      <c r="A49" s="56" t="s">
        <v>8</v>
      </c>
      <c r="B49" s="56" t="s">
        <v>21</v>
      </c>
      <c r="C49" s="32" t="s">
        <v>97</v>
      </c>
      <c r="D49" s="32" t="s">
        <v>97</v>
      </c>
      <c r="E49" s="32" t="s">
        <v>24</v>
      </c>
      <c r="F49" s="32">
        <v>28</v>
      </c>
      <c r="G49" s="68" t="s">
        <v>88</v>
      </c>
      <c r="H49" s="32"/>
      <c r="I49" s="83">
        <v>16</v>
      </c>
      <c r="J49" s="84">
        <f>I49*F49</f>
        <v>448</v>
      </c>
      <c r="K49" s="83" t="s">
        <v>98</v>
      </c>
    </row>
    <row r="50" customHeight="1" spans="1:11">
      <c r="A50" s="56" t="s">
        <v>8</v>
      </c>
      <c r="B50" s="56" t="s">
        <v>21</v>
      </c>
      <c r="C50" s="32" t="s">
        <v>99</v>
      </c>
      <c r="D50" s="32" t="s">
        <v>99</v>
      </c>
      <c r="E50" s="68" t="s">
        <v>55</v>
      </c>
      <c r="F50" s="68">
        <v>5</v>
      </c>
      <c r="G50" s="32">
        <v>8</v>
      </c>
      <c r="H50" s="32"/>
      <c r="I50" s="71" t="s">
        <v>36</v>
      </c>
      <c r="J50" s="80">
        <f>70210/1000*G50</f>
        <v>561.68</v>
      </c>
      <c r="K50" s="83" t="s">
        <v>85</v>
      </c>
    </row>
    <row r="51" customHeight="1" spans="1:11">
      <c r="A51" s="56" t="s">
        <v>8</v>
      </c>
      <c r="B51" s="56" t="s">
        <v>21</v>
      </c>
      <c r="C51" s="32" t="s">
        <v>23</v>
      </c>
      <c r="D51" s="71" t="s">
        <v>79</v>
      </c>
      <c r="E51" s="68" t="s">
        <v>24</v>
      </c>
      <c r="F51" s="68">
        <v>1</v>
      </c>
      <c r="G51" s="32">
        <v>0.3</v>
      </c>
      <c r="H51" s="32"/>
      <c r="I51" s="71" t="s">
        <v>25</v>
      </c>
      <c r="J51" s="76">
        <f t="shared" ref="J51:J56" si="4">1980/1000*G51</f>
        <v>0.594</v>
      </c>
      <c r="K51" s="83" t="s">
        <v>85</v>
      </c>
    </row>
    <row r="52" customHeight="1" spans="1:11">
      <c r="A52" s="56" t="s">
        <v>8</v>
      </c>
      <c r="B52" s="56" t="s">
        <v>21</v>
      </c>
      <c r="C52" s="68" t="s">
        <v>100</v>
      </c>
      <c r="D52" s="68" t="s">
        <v>100</v>
      </c>
      <c r="E52" s="68" t="s">
        <v>77</v>
      </c>
      <c r="F52" s="68">
        <v>637</v>
      </c>
      <c r="G52" s="72">
        <v>530</v>
      </c>
      <c r="H52" s="69">
        <v>0.23</v>
      </c>
      <c r="I52" s="76" t="s">
        <v>33</v>
      </c>
      <c r="J52" s="77">
        <f>17160/1000*23%*G52</f>
        <v>2091.804</v>
      </c>
      <c r="K52" s="83" t="s">
        <v>85</v>
      </c>
    </row>
    <row r="53" customHeight="1" spans="1:11">
      <c r="A53" s="56" t="s">
        <v>8</v>
      </c>
      <c r="B53" s="56" t="s">
        <v>21</v>
      </c>
      <c r="C53" s="68" t="s">
        <v>101</v>
      </c>
      <c r="D53" s="68" t="s">
        <v>101</v>
      </c>
      <c r="E53" s="73" t="s">
        <v>102</v>
      </c>
      <c r="F53" s="68">
        <v>3</v>
      </c>
      <c r="G53" s="32">
        <v>6</v>
      </c>
      <c r="H53" s="70"/>
      <c r="I53" s="71" t="s">
        <v>36</v>
      </c>
      <c r="J53" s="80">
        <f>70210/1000*G53</f>
        <v>421.26</v>
      </c>
      <c r="K53" s="83" t="s">
        <v>85</v>
      </c>
    </row>
    <row r="54" customHeight="1" spans="1:11">
      <c r="A54" s="56" t="s">
        <v>8</v>
      </c>
      <c r="B54" s="56" t="s">
        <v>21</v>
      </c>
      <c r="C54" s="32" t="s">
        <v>103</v>
      </c>
      <c r="D54" s="32" t="s">
        <v>103</v>
      </c>
      <c r="E54" s="68" t="s">
        <v>24</v>
      </c>
      <c r="F54" s="68">
        <v>1</v>
      </c>
      <c r="G54" s="32">
        <v>2.5</v>
      </c>
      <c r="H54" s="32"/>
      <c r="I54" s="71" t="s">
        <v>25</v>
      </c>
      <c r="J54" s="76">
        <f t="shared" si="4"/>
        <v>4.95</v>
      </c>
      <c r="K54" s="83" t="s">
        <v>85</v>
      </c>
    </row>
    <row r="55" customHeight="1" spans="1:11">
      <c r="A55" s="56" t="s">
        <v>8</v>
      </c>
      <c r="B55" s="56" t="s">
        <v>21</v>
      </c>
      <c r="C55" s="32" t="s">
        <v>104</v>
      </c>
      <c r="D55" s="32" t="s">
        <v>104</v>
      </c>
      <c r="E55" s="68" t="s">
        <v>24</v>
      </c>
      <c r="F55" s="68">
        <v>2</v>
      </c>
      <c r="G55" s="68" t="s">
        <v>88</v>
      </c>
      <c r="H55" s="32"/>
      <c r="I55" s="84">
        <v>102</v>
      </c>
      <c r="J55" s="84">
        <v>204</v>
      </c>
      <c r="K55" s="84" t="s">
        <v>98</v>
      </c>
    </row>
    <row r="56" customHeight="1" spans="1:11">
      <c r="A56" s="56" t="s">
        <v>8</v>
      </c>
      <c r="B56" s="56" t="s">
        <v>21</v>
      </c>
      <c r="C56" s="32" t="s">
        <v>64</v>
      </c>
      <c r="D56" s="32" t="s">
        <v>64</v>
      </c>
      <c r="E56" s="68" t="s">
        <v>24</v>
      </c>
      <c r="F56" s="68">
        <v>1</v>
      </c>
      <c r="G56" s="32">
        <v>0.3</v>
      </c>
      <c r="H56" s="32"/>
      <c r="I56" s="71" t="s">
        <v>25</v>
      </c>
      <c r="J56" s="76">
        <f t="shared" si="4"/>
        <v>0.594</v>
      </c>
      <c r="K56" s="83" t="s">
        <v>85</v>
      </c>
    </row>
    <row r="57" customHeight="1" spans="1:11">
      <c r="A57" s="56" t="s">
        <v>8</v>
      </c>
      <c r="B57" s="56" t="s">
        <v>21</v>
      </c>
      <c r="C57" s="32" t="s">
        <v>105</v>
      </c>
      <c r="D57" s="32" t="s">
        <v>105</v>
      </c>
      <c r="E57" s="68" t="s">
        <v>24</v>
      </c>
      <c r="F57" s="68">
        <v>1</v>
      </c>
      <c r="G57" s="32">
        <v>6.7</v>
      </c>
      <c r="H57" s="32"/>
      <c r="I57" s="83">
        <v>3</v>
      </c>
      <c r="J57" s="83">
        <v>3</v>
      </c>
      <c r="K57" s="83" t="s">
        <v>85</v>
      </c>
    </row>
    <row r="58" customHeight="1" spans="1:11">
      <c r="A58" s="56" t="s">
        <v>8</v>
      </c>
      <c r="B58" s="56" t="s">
        <v>21</v>
      </c>
      <c r="C58" s="32" t="s">
        <v>106</v>
      </c>
      <c r="D58" s="32" t="s">
        <v>106</v>
      </c>
      <c r="E58" s="68" t="s">
        <v>24</v>
      </c>
      <c r="F58" s="68">
        <v>1</v>
      </c>
      <c r="G58" s="32">
        <v>0.2</v>
      </c>
      <c r="H58" s="32"/>
      <c r="I58" s="71" t="s">
        <v>25</v>
      </c>
      <c r="J58" s="76">
        <f t="shared" ref="J58:J60" si="5">1980/1000*G58</f>
        <v>0.396</v>
      </c>
      <c r="K58" s="83" t="s">
        <v>85</v>
      </c>
    </row>
    <row r="59" customHeight="1" spans="1:11">
      <c r="A59" s="56" t="s">
        <v>8</v>
      </c>
      <c r="B59" s="56" t="s">
        <v>21</v>
      </c>
      <c r="C59" s="32" t="s">
        <v>107</v>
      </c>
      <c r="D59" s="32" t="s">
        <v>107</v>
      </c>
      <c r="E59" s="68" t="s">
        <v>24</v>
      </c>
      <c r="F59" s="68">
        <v>3</v>
      </c>
      <c r="G59" s="32">
        <v>240</v>
      </c>
      <c r="H59" s="32"/>
      <c r="I59" s="71" t="s">
        <v>25</v>
      </c>
      <c r="J59" s="76">
        <f t="shared" si="5"/>
        <v>475.2</v>
      </c>
      <c r="K59" s="83" t="s">
        <v>85</v>
      </c>
    </row>
    <row r="60" customHeight="1" spans="1:11">
      <c r="A60" s="56" t="s">
        <v>8</v>
      </c>
      <c r="B60" s="56" t="s">
        <v>21</v>
      </c>
      <c r="C60" s="32" t="s">
        <v>108</v>
      </c>
      <c r="D60" s="32" t="s">
        <v>108</v>
      </c>
      <c r="E60" s="68" t="s">
        <v>24</v>
      </c>
      <c r="F60" s="68">
        <v>1</v>
      </c>
      <c r="G60" s="32">
        <v>25</v>
      </c>
      <c r="H60" s="32"/>
      <c r="I60" s="71" t="s">
        <v>25</v>
      </c>
      <c r="J60" s="76">
        <f t="shared" si="5"/>
        <v>49.5</v>
      </c>
      <c r="K60" s="83" t="s">
        <v>85</v>
      </c>
    </row>
    <row r="61" customHeight="1" spans="1:11">
      <c r="A61" s="56" t="s">
        <v>8</v>
      </c>
      <c r="B61" s="56" t="s">
        <v>21</v>
      </c>
      <c r="C61" s="32" t="s">
        <v>97</v>
      </c>
      <c r="D61" s="32" t="s">
        <v>97</v>
      </c>
      <c r="E61" s="32" t="s">
        <v>24</v>
      </c>
      <c r="F61" s="32">
        <v>7</v>
      </c>
      <c r="G61" s="68" t="s">
        <v>88</v>
      </c>
      <c r="H61" s="32"/>
      <c r="I61" s="83">
        <v>16</v>
      </c>
      <c r="J61" s="84">
        <f t="shared" ref="J61:J67" si="6">I61*F61</f>
        <v>112</v>
      </c>
      <c r="K61" s="83" t="s">
        <v>109</v>
      </c>
    </row>
    <row r="62" customHeight="1" spans="1:11">
      <c r="A62" s="56" t="s">
        <v>9</v>
      </c>
      <c r="B62" s="56" t="s">
        <v>21</v>
      </c>
      <c r="C62" s="68" t="s">
        <v>110</v>
      </c>
      <c r="D62" s="68"/>
      <c r="E62" s="68" t="s">
        <v>62</v>
      </c>
      <c r="F62" s="68">
        <v>1</v>
      </c>
      <c r="G62" s="68" t="s">
        <v>111</v>
      </c>
      <c r="H62" s="68"/>
      <c r="I62" s="68">
        <v>527</v>
      </c>
      <c r="J62" s="68">
        <v>527</v>
      </c>
      <c r="K62" s="68"/>
    </row>
    <row r="63" customHeight="1" spans="1:11">
      <c r="A63" s="56" t="s">
        <v>9</v>
      </c>
      <c r="B63" s="56" t="s">
        <v>21</v>
      </c>
      <c r="C63" s="68" t="s">
        <v>61</v>
      </c>
      <c r="D63" s="68"/>
      <c r="E63" s="68" t="s">
        <v>62</v>
      </c>
      <c r="F63" s="68">
        <v>2</v>
      </c>
      <c r="G63" s="68" t="s">
        <v>111</v>
      </c>
      <c r="H63" s="68"/>
      <c r="I63" s="68">
        <v>413</v>
      </c>
      <c r="J63" s="68">
        <f>I63*2</f>
        <v>826</v>
      </c>
      <c r="K63" s="68"/>
    </row>
    <row r="64" customHeight="1" spans="1:11">
      <c r="A64" s="56" t="s">
        <v>9</v>
      </c>
      <c r="B64" s="56" t="s">
        <v>21</v>
      </c>
      <c r="C64" s="68" t="s">
        <v>112</v>
      </c>
      <c r="D64" s="68"/>
      <c r="E64" s="68" t="s">
        <v>62</v>
      </c>
      <c r="F64" s="68">
        <v>5</v>
      </c>
      <c r="G64" s="68" t="s">
        <v>111</v>
      </c>
      <c r="H64" s="68"/>
      <c r="I64" s="68">
        <v>769</v>
      </c>
      <c r="J64" s="68">
        <f>I64*5</f>
        <v>3845</v>
      </c>
      <c r="K64" s="68"/>
    </row>
    <row r="65" customHeight="1" spans="1:11">
      <c r="A65" s="56" t="s">
        <v>9</v>
      </c>
      <c r="B65" s="56" t="s">
        <v>21</v>
      </c>
      <c r="C65" s="68" t="s">
        <v>113</v>
      </c>
      <c r="D65" s="68"/>
      <c r="E65" s="68" t="s">
        <v>62</v>
      </c>
      <c r="F65" s="68">
        <v>5</v>
      </c>
      <c r="G65" s="68" t="s">
        <v>111</v>
      </c>
      <c r="H65" s="68"/>
      <c r="I65" s="68">
        <v>950</v>
      </c>
      <c r="J65" s="68">
        <f t="shared" si="6"/>
        <v>4750</v>
      </c>
      <c r="K65" s="68"/>
    </row>
    <row r="66" customHeight="1" spans="1:11">
      <c r="A66" s="56" t="s">
        <v>9</v>
      </c>
      <c r="B66" s="56" t="s">
        <v>21</v>
      </c>
      <c r="C66" s="68" t="s">
        <v>114</v>
      </c>
      <c r="D66" s="68"/>
      <c r="E66" s="68" t="s">
        <v>24</v>
      </c>
      <c r="F66" s="68">
        <v>5</v>
      </c>
      <c r="G66" s="68" t="s">
        <v>111</v>
      </c>
      <c r="H66" s="68"/>
      <c r="I66" s="68">
        <v>102</v>
      </c>
      <c r="J66" s="68">
        <f t="shared" si="6"/>
        <v>510</v>
      </c>
      <c r="K66" s="68"/>
    </row>
    <row r="67" customHeight="1" spans="1:11">
      <c r="A67" s="56" t="s">
        <v>9</v>
      </c>
      <c r="B67" s="56" t="s">
        <v>21</v>
      </c>
      <c r="C67" s="68" t="s">
        <v>104</v>
      </c>
      <c r="D67" s="68"/>
      <c r="E67" s="68" t="s">
        <v>24</v>
      </c>
      <c r="F67" s="68">
        <v>14</v>
      </c>
      <c r="G67" s="68" t="s">
        <v>111</v>
      </c>
      <c r="H67" s="68"/>
      <c r="I67" s="68">
        <v>102</v>
      </c>
      <c r="J67" s="68">
        <f t="shared" si="6"/>
        <v>1428</v>
      </c>
      <c r="K67" s="68"/>
    </row>
    <row r="68" customHeight="1" spans="1:11">
      <c r="A68" s="56" t="s">
        <v>9</v>
      </c>
      <c r="B68" s="56" t="s">
        <v>21</v>
      </c>
      <c r="C68" s="68" t="s">
        <v>115</v>
      </c>
      <c r="D68" s="68"/>
      <c r="E68" s="68" t="s">
        <v>57</v>
      </c>
      <c r="F68" s="68">
        <v>27</v>
      </c>
      <c r="G68" s="68" t="s">
        <v>111</v>
      </c>
      <c r="H68" s="68" t="s">
        <v>116</v>
      </c>
      <c r="I68" s="79" t="s">
        <v>59</v>
      </c>
      <c r="J68" s="74">
        <f>(959*10%+173)*F68</f>
        <v>7260.3</v>
      </c>
      <c r="K68" s="68"/>
    </row>
    <row r="69" customHeight="1" spans="1:11">
      <c r="A69" s="56" t="s">
        <v>9</v>
      </c>
      <c r="B69" s="56" t="s">
        <v>21</v>
      </c>
      <c r="C69" s="68" t="s">
        <v>117</v>
      </c>
      <c r="D69" s="68"/>
      <c r="E69" s="68" t="s">
        <v>24</v>
      </c>
      <c r="F69" s="68">
        <v>8</v>
      </c>
      <c r="G69" s="68" t="s">
        <v>111</v>
      </c>
      <c r="H69" s="68"/>
      <c r="I69" s="68">
        <v>155</v>
      </c>
      <c r="J69" s="68">
        <f>I69*8</f>
        <v>1240</v>
      </c>
      <c r="K69" s="68"/>
    </row>
    <row r="70" customHeight="1" spans="1:11">
      <c r="A70" s="56" t="s">
        <v>9</v>
      </c>
      <c r="B70" s="56" t="s">
        <v>21</v>
      </c>
      <c r="C70" s="68" t="s">
        <v>118</v>
      </c>
      <c r="D70" s="68"/>
      <c r="E70" s="68" t="s">
        <v>24</v>
      </c>
      <c r="F70" s="68">
        <v>68</v>
      </c>
      <c r="G70" s="68" t="s">
        <v>111</v>
      </c>
      <c r="H70" s="68"/>
      <c r="I70" s="68">
        <v>16</v>
      </c>
      <c r="J70" s="68">
        <f>I70*F70</f>
        <v>1088</v>
      </c>
      <c r="K70" s="68" t="s">
        <v>119</v>
      </c>
    </row>
    <row r="71" customHeight="1" spans="1:11">
      <c r="A71" s="56" t="s">
        <v>9</v>
      </c>
      <c r="B71" s="56" t="s">
        <v>21</v>
      </c>
      <c r="C71" s="68" t="s">
        <v>120</v>
      </c>
      <c r="D71" s="68"/>
      <c r="E71" s="68" t="s">
        <v>24</v>
      </c>
      <c r="F71" s="68">
        <v>1</v>
      </c>
      <c r="G71" s="85">
        <v>20</v>
      </c>
      <c r="H71" s="68"/>
      <c r="I71" s="71" t="s">
        <v>25</v>
      </c>
      <c r="J71" s="76">
        <f t="shared" ref="J71:J73" si="7">1980/1000*G71</f>
        <v>39.6</v>
      </c>
      <c r="K71" s="68"/>
    </row>
    <row r="72" customHeight="1" spans="1:11">
      <c r="A72" s="56" t="s">
        <v>9</v>
      </c>
      <c r="B72" s="56" t="s">
        <v>21</v>
      </c>
      <c r="C72" s="68" t="s">
        <v>81</v>
      </c>
      <c r="D72" s="68"/>
      <c r="E72" s="68" t="s">
        <v>57</v>
      </c>
      <c r="F72" s="68">
        <v>7</v>
      </c>
      <c r="G72" s="85">
        <v>140</v>
      </c>
      <c r="H72" s="68"/>
      <c r="I72" s="71" t="s">
        <v>25</v>
      </c>
      <c r="J72" s="76">
        <f t="shared" si="7"/>
        <v>277.2</v>
      </c>
      <c r="K72" s="68"/>
    </row>
    <row r="73" customHeight="1" spans="1:11">
      <c r="A73" s="56" t="s">
        <v>9</v>
      </c>
      <c r="B73" s="56" t="s">
        <v>21</v>
      </c>
      <c r="C73" s="68" t="s">
        <v>26</v>
      </c>
      <c r="D73" s="68"/>
      <c r="E73" s="68" t="s">
        <v>24</v>
      </c>
      <c r="F73" s="68">
        <v>5</v>
      </c>
      <c r="G73" s="85">
        <v>1</v>
      </c>
      <c r="H73" s="68"/>
      <c r="I73" s="71" t="s">
        <v>25</v>
      </c>
      <c r="J73" s="76">
        <f t="shared" si="7"/>
        <v>1.98</v>
      </c>
      <c r="K73" s="68"/>
    </row>
    <row r="74" customHeight="1" spans="1:11">
      <c r="A74" s="56" t="s">
        <v>9</v>
      </c>
      <c r="B74" s="56" t="s">
        <v>21</v>
      </c>
      <c r="C74" s="68" t="s">
        <v>72</v>
      </c>
      <c r="D74" s="68"/>
      <c r="E74" s="68" t="s">
        <v>24</v>
      </c>
      <c r="F74" s="68">
        <v>1</v>
      </c>
      <c r="G74" s="85">
        <v>1</v>
      </c>
      <c r="H74" s="68"/>
      <c r="I74" s="68">
        <v>102</v>
      </c>
      <c r="J74" s="68">
        <v>102</v>
      </c>
      <c r="K74" s="68"/>
    </row>
    <row r="75" customHeight="1" spans="1:11">
      <c r="A75" s="56" t="s">
        <v>9</v>
      </c>
      <c r="B75" s="56" t="s">
        <v>21</v>
      </c>
      <c r="C75" s="68" t="s">
        <v>121</v>
      </c>
      <c r="D75" s="68"/>
      <c r="E75" s="68" t="s">
        <v>24</v>
      </c>
      <c r="F75" s="68">
        <v>3</v>
      </c>
      <c r="G75" s="85">
        <v>1</v>
      </c>
      <c r="H75" s="68"/>
      <c r="I75" s="71" t="s">
        <v>25</v>
      </c>
      <c r="J75" s="76">
        <f t="shared" ref="J75:J79" si="8">1980/1000*G75</f>
        <v>1.98</v>
      </c>
      <c r="K75" s="68"/>
    </row>
    <row r="76" customHeight="1" spans="1:11">
      <c r="A76" s="56" t="s">
        <v>9</v>
      </c>
      <c r="B76" s="56" t="s">
        <v>21</v>
      </c>
      <c r="C76" s="68" t="s">
        <v>122</v>
      </c>
      <c r="D76" s="68"/>
      <c r="E76" s="68" t="s">
        <v>24</v>
      </c>
      <c r="F76" s="68">
        <v>1</v>
      </c>
      <c r="G76" s="85">
        <v>1</v>
      </c>
      <c r="H76" s="68"/>
      <c r="I76" s="71" t="s">
        <v>25</v>
      </c>
      <c r="J76" s="76">
        <f t="shared" si="8"/>
        <v>1.98</v>
      </c>
      <c r="K76" s="68"/>
    </row>
    <row r="77" customHeight="1" spans="1:11">
      <c r="A77" s="56" t="s">
        <v>9</v>
      </c>
      <c r="B77" s="56" t="s">
        <v>21</v>
      </c>
      <c r="C77" s="68" t="s">
        <v>123</v>
      </c>
      <c r="D77" s="68"/>
      <c r="E77" s="68" t="s">
        <v>24</v>
      </c>
      <c r="F77" s="68">
        <v>60</v>
      </c>
      <c r="G77" s="85">
        <v>13</v>
      </c>
      <c r="H77" s="68"/>
      <c r="I77" s="71" t="s">
        <v>25</v>
      </c>
      <c r="J77" s="76">
        <f t="shared" si="8"/>
        <v>25.74</v>
      </c>
      <c r="K77" s="68"/>
    </row>
    <row r="78" customHeight="1" spans="1:11">
      <c r="A78" s="56" t="s">
        <v>9</v>
      </c>
      <c r="B78" s="56" t="s">
        <v>21</v>
      </c>
      <c r="C78" s="68" t="s">
        <v>64</v>
      </c>
      <c r="D78" s="68"/>
      <c r="E78" s="68" t="s">
        <v>24</v>
      </c>
      <c r="F78" s="68">
        <v>4</v>
      </c>
      <c r="G78" s="85">
        <v>1</v>
      </c>
      <c r="H78" s="68"/>
      <c r="I78" s="71" t="s">
        <v>25</v>
      </c>
      <c r="J78" s="76">
        <f t="shared" si="8"/>
        <v>1.98</v>
      </c>
      <c r="K78" s="68"/>
    </row>
    <row r="79" customHeight="1" spans="1:11">
      <c r="A79" s="56" t="s">
        <v>9</v>
      </c>
      <c r="B79" s="56" t="s">
        <v>21</v>
      </c>
      <c r="C79" s="68" t="s">
        <v>124</v>
      </c>
      <c r="D79" s="68"/>
      <c r="E79" s="68" t="s">
        <v>24</v>
      </c>
      <c r="F79" s="68">
        <v>2</v>
      </c>
      <c r="G79" s="85">
        <v>15</v>
      </c>
      <c r="H79" s="68"/>
      <c r="I79" s="71" t="s">
        <v>25</v>
      </c>
      <c r="J79" s="76">
        <f t="shared" si="8"/>
        <v>29.7</v>
      </c>
      <c r="K79" s="68"/>
    </row>
    <row r="80" customHeight="1" spans="1:11">
      <c r="A80" s="56" t="s">
        <v>9</v>
      </c>
      <c r="B80" s="56" t="s">
        <v>21</v>
      </c>
      <c r="C80" s="68" t="s">
        <v>100</v>
      </c>
      <c r="D80" s="68"/>
      <c r="E80" s="68" t="s">
        <v>125</v>
      </c>
      <c r="F80" s="68">
        <v>9</v>
      </c>
      <c r="G80" s="85">
        <v>4</v>
      </c>
      <c r="H80" s="68" t="s">
        <v>126</v>
      </c>
      <c r="I80" s="76" t="s">
        <v>33</v>
      </c>
      <c r="J80" s="86">
        <f>17160/1000*23%*G80</f>
        <v>15.7872</v>
      </c>
      <c r="K80" s="68"/>
    </row>
    <row r="81" customHeight="1" spans="1:11">
      <c r="A81" s="56" t="s">
        <v>9</v>
      </c>
      <c r="B81" s="56" t="s">
        <v>21</v>
      </c>
      <c r="C81" s="68" t="s">
        <v>127</v>
      </c>
      <c r="D81" s="68"/>
      <c r="E81" s="68" t="s">
        <v>24</v>
      </c>
      <c r="F81" s="68">
        <v>5</v>
      </c>
      <c r="G81" s="85">
        <v>1</v>
      </c>
      <c r="H81" s="68"/>
      <c r="I81" s="71" t="s">
        <v>25</v>
      </c>
      <c r="J81" s="76">
        <f t="shared" ref="J81:J83" si="9">1980/1000*G81</f>
        <v>1.98</v>
      </c>
      <c r="K81" s="68"/>
    </row>
    <row r="82" customHeight="1" spans="1:11">
      <c r="A82" s="56" t="s">
        <v>9</v>
      </c>
      <c r="B82" s="56" t="s">
        <v>21</v>
      </c>
      <c r="C82" s="68" t="s">
        <v>56</v>
      </c>
      <c r="D82" s="68"/>
      <c r="E82" s="68" t="s">
        <v>57</v>
      </c>
      <c r="F82" s="68">
        <v>23</v>
      </c>
      <c r="G82" s="85">
        <v>345</v>
      </c>
      <c r="H82" s="68"/>
      <c r="I82" s="71" t="s">
        <v>25</v>
      </c>
      <c r="J82" s="76">
        <f t="shared" si="9"/>
        <v>683.1</v>
      </c>
      <c r="K82" s="68"/>
    </row>
    <row r="83" customHeight="1" spans="1:11">
      <c r="A83" s="56" t="s">
        <v>9</v>
      </c>
      <c r="B83" s="56" t="s">
        <v>21</v>
      </c>
      <c r="C83" s="68" t="s">
        <v>128</v>
      </c>
      <c r="D83" s="68"/>
      <c r="E83" s="68" t="s">
        <v>55</v>
      </c>
      <c r="F83" s="68">
        <v>5</v>
      </c>
      <c r="G83" s="85">
        <v>5</v>
      </c>
      <c r="H83" s="68"/>
      <c r="I83" s="71" t="s">
        <v>25</v>
      </c>
      <c r="J83" s="76">
        <f t="shared" si="9"/>
        <v>9.9</v>
      </c>
      <c r="K83" s="68"/>
    </row>
    <row r="84" customHeight="1" spans="1:11">
      <c r="A84" s="56" t="s">
        <v>9</v>
      </c>
      <c r="B84" s="56" t="s">
        <v>21</v>
      </c>
      <c r="C84" s="68" t="s">
        <v>129</v>
      </c>
      <c r="D84" s="68"/>
      <c r="E84" s="68" t="s">
        <v>55</v>
      </c>
      <c r="F84" s="68">
        <v>24</v>
      </c>
      <c r="G84" s="85">
        <v>24</v>
      </c>
      <c r="H84" s="68"/>
      <c r="I84" s="71" t="s">
        <v>36</v>
      </c>
      <c r="J84" s="81">
        <f>70210/1000*G84</f>
        <v>1685.04</v>
      </c>
      <c r="K84" s="68"/>
    </row>
    <row r="85" customHeight="1" spans="1:11">
      <c r="A85" s="56" t="s">
        <v>9</v>
      </c>
      <c r="B85" s="56" t="s">
        <v>21</v>
      </c>
      <c r="C85" s="68" t="s">
        <v>130</v>
      </c>
      <c r="D85" s="68"/>
      <c r="E85" s="68" t="s">
        <v>125</v>
      </c>
      <c r="F85" s="68">
        <v>1</v>
      </c>
      <c r="G85" s="85">
        <v>1</v>
      </c>
      <c r="H85" s="68"/>
      <c r="I85" s="71" t="s">
        <v>25</v>
      </c>
      <c r="J85" s="76">
        <f>1980/1000*G85</f>
        <v>1.98</v>
      </c>
      <c r="K85" s="68"/>
    </row>
    <row r="86" customHeight="1" spans="1:11">
      <c r="A86" s="56" t="s">
        <v>9</v>
      </c>
      <c r="B86" s="56" t="s">
        <v>21</v>
      </c>
      <c r="C86" s="68" t="s">
        <v>84</v>
      </c>
      <c r="D86" s="68"/>
      <c r="E86" s="68" t="s">
        <v>125</v>
      </c>
      <c r="F86" s="68">
        <v>17</v>
      </c>
      <c r="G86" s="85">
        <v>21</v>
      </c>
      <c r="H86" s="68" t="s">
        <v>131</v>
      </c>
      <c r="I86" s="71" t="s">
        <v>36</v>
      </c>
      <c r="J86" s="80">
        <f t="shared" ref="J86:J88" si="10">70210/1000*50%*G86</f>
        <v>737.205</v>
      </c>
      <c r="K86" s="68"/>
    </row>
    <row r="87" customHeight="1" spans="1:11">
      <c r="A87" s="56" t="s">
        <v>9</v>
      </c>
      <c r="B87" s="56" t="s">
        <v>21</v>
      </c>
      <c r="C87" s="68" t="s">
        <v>84</v>
      </c>
      <c r="D87" s="68"/>
      <c r="E87" s="68" t="s">
        <v>77</v>
      </c>
      <c r="F87" s="68">
        <v>0.5</v>
      </c>
      <c r="G87" s="85">
        <v>1</v>
      </c>
      <c r="H87" s="68" t="s">
        <v>131</v>
      </c>
      <c r="I87" s="71" t="s">
        <v>36</v>
      </c>
      <c r="J87" s="80">
        <f t="shared" si="10"/>
        <v>35.105</v>
      </c>
      <c r="K87" s="68"/>
    </row>
    <row r="88" customHeight="1" spans="1:11">
      <c r="A88" s="56" t="s">
        <v>9</v>
      </c>
      <c r="B88" s="56" t="s">
        <v>21</v>
      </c>
      <c r="C88" s="68" t="s">
        <v>67</v>
      </c>
      <c r="D88" s="68"/>
      <c r="E88" s="68" t="s">
        <v>125</v>
      </c>
      <c r="F88" s="68">
        <v>14</v>
      </c>
      <c r="G88" s="85">
        <v>5</v>
      </c>
      <c r="H88" s="68" t="s">
        <v>131</v>
      </c>
      <c r="I88" s="71" t="s">
        <v>36</v>
      </c>
      <c r="J88" s="80">
        <f t="shared" si="10"/>
        <v>175.525</v>
      </c>
      <c r="K88" s="68"/>
    </row>
    <row r="89" customHeight="1" spans="1:11">
      <c r="A89" s="56" t="s">
        <v>9</v>
      </c>
      <c r="B89" s="56" t="s">
        <v>21</v>
      </c>
      <c r="C89" s="68" t="s">
        <v>132</v>
      </c>
      <c r="D89" s="68"/>
      <c r="E89" s="68" t="s">
        <v>24</v>
      </c>
      <c r="F89" s="68">
        <v>142</v>
      </c>
      <c r="G89" s="85">
        <v>354</v>
      </c>
      <c r="H89" s="68"/>
      <c r="I89" s="71" t="s">
        <v>25</v>
      </c>
      <c r="J89" s="76">
        <f t="shared" ref="J89:J92" si="11">1980/1000*G89</f>
        <v>700.92</v>
      </c>
      <c r="K89" s="68"/>
    </row>
    <row r="90" customHeight="1" spans="1:11">
      <c r="A90" s="56" t="s">
        <v>9</v>
      </c>
      <c r="B90" s="56" t="s">
        <v>21</v>
      </c>
      <c r="C90" s="68" t="s">
        <v>133</v>
      </c>
      <c r="D90" s="68"/>
      <c r="E90" s="68" t="s">
        <v>24</v>
      </c>
      <c r="F90" s="68">
        <v>1</v>
      </c>
      <c r="G90" s="85">
        <v>1</v>
      </c>
      <c r="H90" s="68"/>
      <c r="I90" s="68">
        <v>102</v>
      </c>
      <c r="J90" s="68">
        <v>102</v>
      </c>
      <c r="K90" s="68"/>
    </row>
    <row r="91" customHeight="1" spans="1:11">
      <c r="A91" s="56" t="s">
        <v>9</v>
      </c>
      <c r="B91" s="56" t="s">
        <v>21</v>
      </c>
      <c r="C91" s="68" t="s">
        <v>134</v>
      </c>
      <c r="D91" s="68"/>
      <c r="E91" s="68" t="s">
        <v>24</v>
      </c>
      <c r="F91" s="68">
        <v>1</v>
      </c>
      <c r="G91" s="85">
        <v>1</v>
      </c>
      <c r="H91" s="68"/>
      <c r="I91" s="71" t="s">
        <v>25</v>
      </c>
      <c r="J91" s="76">
        <f t="shared" si="11"/>
        <v>1.98</v>
      </c>
      <c r="K91" s="68"/>
    </row>
    <row r="92" customHeight="1" spans="1:11">
      <c r="A92" s="56" t="s">
        <v>9</v>
      </c>
      <c r="B92" s="56" t="s">
        <v>21</v>
      </c>
      <c r="C92" s="68" t="s">
        <v>135</v>
      </c>
      <c r="D92" s="68"/>
      <c r="E92" s="68" t="s">
        <v>24</v>
      </c>
      <c r="F92" s="68">
        <v>2</v>
      </c>
      <c r="G92" s="85">
        <v>1</v>
      </c>
      <c r="H92" s="68"/>
      <c r="I92" s="71" t="s">
        <v>25</v>
      </c>
      <c r="J92" s="76">
        <f t="shared" si="11"/>
        <v>1.98</v>
      </c>
      <c r="K92" s="68"/>
    </row>
  </sheetData>
  <autoFilter xmlns:etc="http://www.wps.cn/officeDocument/2017/etCustomData" ref="A1:K92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Y151"/>
  <sheetViews>
    <sheetView workbookViewId="0">
      <selection activeCell="G5" sqref="G5"/>
    </sheetView>
  </sheetViews>
  <sheetFormatPr defaultColWidth="9" defaultRowHeight="14.75"/>
  <cols>
    <col min="1" max="1" width="4.59090909090909" style="34" customWidth="1"/>
    <col min="2" max="2" width="71.2727272727273" style="34" customWidth="1"/>
    <col min="3" max="3" width="18.3636363636364" style="36" customWidth="1"/>
    <col min="4" max="5" width="10.7727272727273" style="34" customWidth="1"/>
    <col min="6" max="6" width="9.90909090909091" style="37" customWidth="1"/>
    <col min="7" max="7" width="13.6363636363636" style="37" customWidth="1"/>
    <col min="8" max="8" width="9.59090909090909" style="37" customWidth="1"/>
    <col min="9" max="10" width="8.04545454545454" style="34" customWidth="1"/>
    <col min="11" max="11" width="9.90909090909091" style="34" customWidth="1"/>
    <col min="12" max="12" width="27.1363636363636" style="34" customWidth="1"/>
    <col min="13" max="13" width="8.04545454545454" style="34" customWidth="1"/>
    <col min="14" max="14" width="27.1363636363636" style="34" customWidth="1"/>
    <col min="15" max="15" width="20.8181818181818" style="34" customWidth="1"/>
    <col min="16" max="16" width="31" style="34" customWidth="1"/>
    <col min="17" max="17" width="130.090909090909" style="34" customWidth="1"/>
    <col min="18" max="18" width="78.1363636363636" style="34" customWidth="1"/>
    <col min="19" max="19" width="38.5909090909091" style="34" customWidth="1"/>
    <col min="20" max="20" width="17.5909090909091" style="34" customWidth="1"/>
    <col min="21" max="21" width="12.8636363636364" style="34" customWidth="1"/>
    <col min="22" max="22" width="18.1818181818182" style="34" customWidth="1"/>
    <col min="23" max="23" width="8.86363636363636" style="34" customWidth="1"/>
    <col min="24" max="24" width="8.04545454545454" style="34" customWidth="1"/>
    <col min="25" max="25" width="8.86363636363636" style="34" customWidth="1"/>
    <col min="26" max="16384" width="8.89090909090909" style="34"/>
  </cols>
  <sheetData>
    <row r="1" s="33" customFormat="1" ht="44.25" spans="1:25">
      <c r="A1" s="38" t="s">
        <v>136</v>
      </c>
      <c r="B1" s="38" t="s">
        <v>137</v>
      </c>
      <c r="C1" s="39" t="s">
        <v>138</v>
      </c>
      <c r="D1" s="40" t="s">
        <v>139</v>
      </c>
      <c r="E1" s="40" t="s">
        <v>140</v>
      </c>
      <c r="F1" s="41" t="s">
        <v>141</v>
      </c>
      <c r="G1" s="41" t="s">
        <v>142</v>
      </c>
      <c r="H1" s="41" t="s">
        <v>143</v>
      </c>
      <c r="I1" s="40" t="s">
        <v>15</v>
      </c>
      <c r="J1" s="40" t="s">
        <v>14</v>
      </c>
      <c r="K1" s="40" t="s">
        <v>144</v>
      </c>
      <c r="L1" s="40" t="s">
        <v>145</v>
      </c>
      <c r="M1" s="40" t="s">
        <v>146</v>
      </c>
      <c r="N1" s="40" t="s">
        <v>147</v>
      </c>
      <c r="O1" s="40" t="s">
        <v>148</v>
      </c>
      <c r="P1" s="43" t="s">
        <v>149</v>
      </c>
      <c r="Q1" s="40" t="s">
        <v>150</v>
      </c>
      <c r="R1" s="43" t="s">
        <v>151</v>
      </c>
      <c r="S1" s="40" t="s">
        <v>152</v>
      </c>
      <c r="T1" s="44" t="s">
        <v>140</v>
      </c>
      <c r="U1" s="40" t="s">
        <v>153</v>
      </c>
      <c r="V1" s="40" t="s">
        <v>154</v>
      </c>
      <c r="W1" s="44" t="s">
        <v>155</v>
      </c>
      <c r="X1" s="44" t="s">
        <v>14</v>
      </c>
      <c r="Y1" s="33" t="s">
        <v>156</v>
      </c>
    </row>
    <row r="2" s="34" customFormat="1" spans="1:24">
      <c r="A2" s="34">
        <v>1</v>
      </c>
      <c r="B2" s="34" t="s">
        <v>157</v>
      </c>
      <c r="C2" s="37" t="s">
        <v>158</v>
      </c>
      <c r="D2" s="34" t="s">
        <v>23</v>
      </c>
      <c r="E2" s="34" t="s">
        <v>23</v>
      </c>
      <c r="F2" s="37">
        <v>556.21</v>
      </c>
      <c r="G2" s="37">
        <v>313.36</v>
      </c>
      <c r="H2" s="37">
        <v>238.36</v>
      </c>
      <c r="I2" s="34">
        <v>1</v>
      </c>
      <c r="J2" s="34" t="s">
        <v>24</v>
      </c>
      <c r="K2" s="34"/>
      <c r="L2" s="34" t="s">
        <v>122</v>
      </c>
      <c r="M2" s="34" t="s">
        <v>159</v>
      </c>
      <c r="N2" s="34" t="s">
        <v>160</v>
      </c>
      <c r="O2" s="37" t="s">
        <v>161</v>
      </c>
      <c r="P2" s="34" t="s">
        <v>162</v>
      </c>
      <c r="Q2" s="37" t="s">
        <v>163</v>
      </c>
      <c r="R2" s="34" t="s">
        <v>162</v>
      </c>
      <c r="S2" s="34" t="s">
        <v>23</v>
      </c>
      <c r="T2" s="34" t="s">
        <v>22</v>
      </c>
      <c r="U2" s="45">
        <v>0.301</v>
      </c>
      <c r="V2" s="34" t="s">
        <v>162</v>
      </c>
      <c r="W2" s="34" t="s">
        <v>164</v>
      </c>
      <c r="X2" s="34" t="s">
        <v>24</v>
      </c>
    </row>
    <row r="3" s="34" customFormat="1" spans="1:24">
      <c r="A3" s="34">
        <v>2</v>
      </c>
      <c r="B3" s="34" t="s">
        <v>165</v>
      </c>
      <c r="C3" s="37" t="s">
        <v>166</v>
      </c>
      <c r="D3" s="34" t="s">
        <v>26</v>
      </c>
      <c r="E3" s="34" t="s">
        <v>26</v>
      </c>
      <c r="F3" s="37">
        <v>747.79</v>
      </c>
      <c r="G3" s="37">
        <v>72.8</v>
      </c>
      <c r="H3" s="37">
        <v>674.99</v>
      </c>
      <c r="I3" s="34">
        <v>1</v>
      </c>
      <c r="J3" s="34" t="s">
        <v>24</v>
      </c>
      <c r="K3" s="34"/>
      <c r="L3" s="34" t="s">
        <v>167</v>
      </c>
      <c r="M3" s="34" t="s">
        <v>159</v>
      </c>
      <c r="N3" s="34" t="s">
        <v>168</v>
      </c>
      <c r="O3" s="37" t="s">
        <v>169</v>
      </c>
      <c r="P3" s="34" t="s">
        <v>162</v>
      </c>
      <c r="Q3" s="37" t="s">
        <v>170</v>
      </c>
      <c r="R3" s="34" t="s">
        <v>162</v>
      </c>
      <c r="S3" s="34" t="s">
        <v>26</v>
      </c>
      <c r="T3" s="34" t="s">
        <v>22</v>
      </c>
      <c r="U3" s="45">
        <v>2</v>
      </c>
      <c r="V3" s="34" t="s">
        <v>162</v>
      </c>
      <c r="W3" s="34" t="s">
        <v>164</v>
      </c>
      <c r="X3" s="34" t="s">
        <v>24</v>
      </c>
    </row>
    <row r="4" s="34" customFormat="1" spans="1:24">
      <c r="A4" s="34">
        <v>3</v>
      </c>
      <c r="B4" s="34" t="s">
        <v>157</v>
      </c>
      <c r="C4" s="37" t="s">
        <v>171</v>
      </c>
      <c r="D4" s="34" t="s">
        <v>27</v>
      </c>
      <c r="E4" s="34" t="s">
        <v>27</v>
      </c>
      <c r="F4" s="37">
        <v>1707.56</v>
      </c>
      <c r="G4" s="37">
        <v>120.15</v>
      </c>
      <c r="H4" s="37">
        <v>1587.41</v>
      </c>
      <c r="I4" s="34">
        <v>1</v>
      </c>
      <c r="J4" s="34" t="s">
        <v>24</v>
      </c>
      <c r="K4" s="34"/>
      <c r="L4" s="34" t="s">
        <v>27</v>
      </c>
      <c r="M4" s="34" t="s">
        <v>159</v>
      </c>
      <c r="N4" s="34" t="s">
        <v>172</v>
      </c>
      <c r="O4" s="37" t="s">
        <v>173</v>
      </c>
      <c r="P4" s="34" t="s">
        <v>162</v>
      </c>
      <c r="Q4" s="37" t="s">
        <v>174</v>
      </c>
      <c r="R4" s="34" t="s">
        <v>162</v>
      </c>
      <c r="S4" s="34" t="s">
        <v>27</v>
      </c>
      <c r="T4" s="34" t="s">
        <v>22</v>
      </c>
      <c r="U4" s="45">
        <v>8</v>
      </c>
      <c r="V4" s="46" t="s">
        <v>162</v>
      </c>
      <c r="W4" s="34" t="s">
        <v>164</v>
      </c>
      <c r="X4" s="34" t="s">
        <v>24</v>
      </c>
    </row>
    <row r="5" s="34" customFormat="1" spans="1:24">
      <c r="A5" s="34">
        <v>4</v>
      </c>
      <c r="B5" s="34" t="e">
        <v>#N/A</v>
      </c>
      <c r="C5" s="37" t="s">
        <v>175</v>
      </c>
      <c r="D5" s="34" t="s">
        <v>28</v>
      </c>
      <c r="E5" s="34" t="s">
        <v>28</v>
      </c>
      <c r="F5" s="37" t="e">
        <v>#N/A</v>
      </c>
      <c r="G5" s="37" t="e">
        <v>#N/A</v>
      </c>
      <c r="H5" s="37" t="e">
        <v>#N/A</v>
      </c>
      <c r="I5" s="34">
        <v>68</v>
      </c>
      <c r="J5" s="34" t="s">
        <v>29</v>
      </c>
      <c r="K5" s="34"/>
      <c r="L5" s="34" t="s">
        <v>28</v>
      </c>
      <c r="M5" s="34" t="s">
        <v>159</v>
      </c>
      <c r="N5" s="34" t="s">
        <v>176</v>
      </c>
      <c r="O5" s="37" t="s">
        <v>177</v>
      </c>
      <c r="P5" s="34" t="s">
        <v>175</v>
      </c>
      <c r="Q5" s="37" t="s">
        <v>178</v>
      </c>
      <c r="R5" s="34" t="e">
        <v>#N/A</v>
      </c>
      <c r="S5" s="34" t="s">
        <v>28</v>
      </c>
      <c r="T5" s="34" t="s">
        <v>22</v>
      </c>
      <c r="U5" s="45">
        <v>68</v>
      </c>
      <c r="V5" s="34"/>
      <c r="W5" s="34" t="s">
        <v>164</v>
      </c>
      <c r="X5" s="34" t="s">
        <v>29</v>
      </c>
    </row>
    <row r="6" s="34" customFormat="1" spans="1:24">
      <c r="A6" s="34">
        <v>5</v>
      </c>
      <c r="B6" s="34" t="e">
        <v>#N/A</v>
      </c>
      <c r="C6" s="37" t="s">
        <v>175</v>
      </c>
      <c r="D6" s="34" t="s">
        <v>28</v>
      </c>
      <c r="E6" s="34" t="s">
        <v>28</v>
      </c>
      <c r="F6" s="37" t="e">
        <v>#N/A</v>
      </c>
      <c r="G6" s="37" t="e">
        <v>#N/A</v>
      </c>
      <c r="H6" s="37" t="e">
        <v>#N/A</v>
      </c>
      <c r="I6" s="34">
        <v>143</v>
      </c>
      <c r="J6" s="34" t="s">
        <v>29</v>
      </c>
      <c r="K6" s="34"/>
      <c r="L6" s="34" t="s">
        <v>28</v>
      </c>
      <c r="M6" s="34" t="s">
        <v>159</v>
      </c>
      <c r="N6" s="34" t="s">
        <v>179</v>
      </c>
      <c r="O6" s="37" t="s">
        <v>159</v>
      </c>
      <c r="P6" s="34" t="s">
        <v>175</v>
      </c>
      <c r="Q6" s="37" t="s">
        <v>180</v>
      </c>
      <c r="R6" s="34" t="e">
        <v>#N/A</v>
      </c>
      <c r="S6" s="34" t="s">
        <v>28</v>
      </c>
      <c r="T6" s="34" t="s">
        <v>22</v>
      </c>
      <c r="U6" s="45">
        <v>143</v>
      </c>
      <c r="V6" s="46"/>
      <c r="W6" s="34" t="s">
        <v>164</v>
      </c>
      <c r="X6" s="34" t="s">
        <v>29</v>
      </c>
    </row>
    <row r="7" s="34" customFormat="1" spans="1:24">
      <c r="A7" s="34">
        <v>6</v>
      </c>
      <c r="B7" s="34" t="s">
        <v>157</v>
      </c>
      <c r="C7" s="37" t="s">
        <v>181</v>
      </c>
      <c r="D7" s="34" t="s">
        <v>182</v>
      </c>
      <c r="E7" s="34" t="s">
        <v>182</v>
      </c>
      <c r="F7" s="37">
        <v>659.3</v>
      </c>
      <c r="G7" s="37">
        <v>329.7</v>
      </c>
      <c r="H7" s="37">
        <v>329.6</v>
      </c>
      <c r="I7" s="34">
        <v>50</v>
      </c>
      <c r="J7" s="34" t="s">
        <v>29</v>
      </c>
      <c r="K7" s="34"/>
      <c r="L7" s="34" t="s">
        <v>183</v>
      </c>
      <c r="M7" s="34" t="s">
        <v>159</v>
      </c>
      <c r="N7" s="34" t="s">
        <v>184</v>
      </c>
      <c r="O7" s="37" t="s">
        <v>185</v>
      </c>
      <c r="P7" s="34" t="s">
        <v>32</v>
      </c>
      <c r="Q7" s="37" t="s">
        <v>186</v>
      </c>
      <c r="R7" s="34" t="s">
        <v>162</v>
      </c>
      <c r="S7" s="34" t="s">
        <v>31</v>
      </c>
      <c r="T7" s="34" t="s">
        <v>30</v>
      </c>
      <c r="U7" s="45">
        <v>50</v>
      </c>
      <c r="V7" s="34" t="s">
        <v>32</v>
      </c>
      <c r="W7" s="34" t="s">
        <v>164</v>
      </c>
      <c r="X7" s="34" t="s">
        <v>29</v>
      </c>
    </row>
    <row r="8" s="34" customFormat="1" spans="1:24">
      <c r="A8" s="34">
        <v>7</v>
      </c>
      <c r="B8" s="34" t="s">
        <v>187</v>
      </c>
      <c r="C8" s="37" t="s">
        <v>188</v>
      </c>
      <c r="D8" s="34" t="s">
        <v>182</v>
      </c>
      <c r="E8" s="34" t="s">
        <v>182</v>
      </c>
      <c r="F8" s="37">
        <v>0.01</v>
      </c>
      <c r="G8" s="37">
        <v>0.01</v>
      </c>
      <c r="H8" s="37">
        <v>0</v>
      </c>
      <c r="I8" s="34">
        <v>50.5</v>
      </c>
      <c r="J8" s="34" t="s">
        <v>29</v>
      </c>
      <c r="K8" s="34"/>
      <c r="L8" s="34" t="s">
        <v>183</v>
      </c>
      <c r="M8" s="34" t="s">
        <v>159</v>
      </c>
      <c r="N8" s="34" t="s">
        <v>189</v>
      </c>
      <c r="O8" s="37" t="s">
        <v>190</v>
      </c>
      <c r="P8" s="34" t="s">
        <v>32</v>
      </c>
      <c r="Q8" s="37" t="s">
        <v>191</v>
      </c>
      <c r="R8" s="34" t="s">
        <v>162</v>
      </c>
      <c r="S8" s="34" t="s">
        <v>31</v>
      </c>
      <c r="T8" s="34" t="s">
        <v>30</v>
      </c>
      <c r="U8" s="45">
        <v>50.5</v>
      </c>
      <c r="V8" s="34" t="s">
        <v>32</v>
      </c>
      <c r="W8" s="34" t="s">
        <v>164</v>
      </c>
      <c r="X8" s="34" t="s">
        <v>29</v>
      </c>
    </row>
    <row r="9" s="34" customFormat="1" spans="1:24">
      <c r="A9" s="34">
        <v>8</v>
      </c>
      <c r="B9" s="34" t="s">
        <v>187</v>
      </c>
      <c r="C9" s="37" t="s">
        <v>192</v>
      </c>
      <c r="D9" s="34" t="s">
        <v>182</v>
      </c>
      <c r="E9" s="34" t="s">
        <v>182</v>
      </c>
      <c r="F9" s="37">
        <v>16391.67</v>
      </c>
      <c r="G9" s="37">
        <v>7903.97</v>
      </c>
      <c r="H9" s="37">
        <v>8487.7</v>
      </c>
      <c r="I9" s="34">
        <v>50</v>
      </c>
      <c r="J9" s="34" t="s">
        <v>29</v>
      </c>
      <c r="K9" s="34"/>
      <c r="L9" s="34" t="s">
        <v>183</v>
      </c>
      <c r="M9" s="34" t="s">
        <v>159</v>
      </c>
      <c r="N9" s="34" t="s">
        <v>193</v>
      </c>
      <c r="O9" s="37" t="s">
        <v>194</v>
      </c>
      <c r="P9" s="34" t="s">
        <v>32</v>
      </c>
      <c r="Q9" s="37" t="s">
        <v>195</v>
      </c>
      <c r="R9" s="34" t="s">
        <v>162</v>
      </c>
      <c r="S9" s="34" t="s">
        <v>31</v>
      </c>
      <c r="T9" s="34" t="s">
        <v>30</v>
      </c>
      <c r="U9" s="45">
        <v>50</v>
      </c>
      <c r="V9" s="34" t="s">
        <v>32</v>
      </c>
      <c r="W9" s="34" t="s">
        <v>164</v>
      </c>
      <c r="X9" s="34" t="s">
        <v>29</v>
      </c>
    </row>
    <row r="10" s="34" customFormat="1" spans="1:24">
      <c r="A10" s="34">
        <v>9</v>
      </c>
      <c r="B10" s="34" t="s">
        <v>165</v>
      </c>
      <c r="C10" s="37" t="s">
        <v>196</v>
      </c>
      <c r="D10" s="34" t="s">
        <v>182</v>
      </c>
      <c r="E10" s="34" t="s">
        <v>182</v>
      </c>
      <c r="F10" s="37">
        <v>8755.51</v>
      </c>
      <c r="G10" s="37">
        <v>5033.51</v>
      </c>
      <c r="H10" s="37">
        <v>3722</v>
      </c>
      <c r="I10" s="34">
        <v>3.6</v>
      </c>
      <c r="J10" s="34" t="s">
        <v>29</v>
      </c>
      <c r="K10" s="34"/>
      <c r="L10" s="34" t="s">
        <v>197</v>
      </c>
      <c r="M10" s="34" t="s">
        <v>159</v>
      </c>
      <c r="N10" s="34" t="s">
        <v>198</v>
      </c>
      <c r="O10" s="37" t="s">
        <v>199</v>
      </c>
      <c r="P10" s="34" t="s">
        <v>32</v>
      </c>
      <c r="Q10" s="37" t="s">
        <v>200</v>
      </c>
      <c r="R10" s="34" t="s">
        <v>162</v>
      </c>
      <c r="S10" s="34" t="s">
        <v>31</v>
      </c>
      <c r="T10" s="34" t="s">
        <v>30</v>
      </c>
      <c r="U10" s="45">
        <v>3.6</v>
      </c>
      <c r="V10" s="34" t="s">
        <v>32</v>
      </c>
      <c r="W10" s="34" t="s">
        <v>164</v>
      </c>
      <c r="X10" s="34" t="s">
        <v>29</v>
      </c>
    </row>
    <row r="11" s="34" customFormat="1" spans="1:24">
      <c r="A11" s="34">
        <v>10</v>
      </c>
      <c r="B11" s="34" t="s">
        <v>157</v>
      </c>
      <c r="C11" s="37" t="s">
        <v>201</v>
      </c>
      <c r="D11" s="34" t="s">
        <v>182</v>
      </c>
      <c r="E11" s="34" t="s">
        <v>182</v>
      </c>
      <c r="F11" s="37">
        <v>3252.54</v>
      </c>
      <c r="G11" s="37">
        <v>334.23</v>
      </c>
      <c r="H11" s="37">
        <v>2892.01</v>
      </c>
      <c r="I11" s="34">
        <v>3.5</v>
      </c>
      <c r="J11" s="34" t="s">
        <v>29</v>
      </c>
      <c r="K11" s="34"/>
      <c r="L11" s="34" t="s">
        <v>197</v>
      </c>
      <c r="M11" s="34" t="s">
        <v>159</v>
      </c>
      <c r="N11" s="34" t="s">
        <v>160</v>
      </c>
      <c r="O11" s="37" t="s">
        <v>161</v>
      </c>
      <c r="P11" s="34" t="s">
        <v>32</v>
      </c>
      <c r="Q11" s="37" t="s">
        <v>202</v>
      </c>
      <c r="R11" s="34" t="s">
        <v>162</v>
      </c>
      <c r="S11" s="34" t="s">
        <v>31</v>
      </c>
      <c r="T11" s="34" t="s">
        <v>30</v>
      </c>
      <c r="U11" s="45">
        <v>3.5</v>
      </c>
      <c r="V11" s="34" t="s">
        <v>32</v>
      </c>
      <c r="W11" s="34" t="s">
        <v>164</v>
      </c>
      <c r="X11" s="34" t="s">
        <v>29</v>
      </c>
    </row>
    <row r="12" s="34" customFormat="1" spans="1:24">
      <c r="A12" s="34">
        <v>11</v>
      </c>
      <c r="B12" s="34" t="s">
        <v>165</v>
      </c>
      <c r="C12" s="37" t="s">
        <v>203</v>
      </c>
      <c r="D12" s="34" t="s">
        <v>182</v>
      </c>
      <c r="E12" s="34" t="s">
        <v>182</v>
      </c>
      <c r="F12" s="37">
        <v>7098.61</v>
      </c>
      <c r="G12" s="37">
        <v>881.92</v>
      </c>
      <c r="H12" s="37">
        <v>6216.69</v>
      </c>
      <c r="I12" s="34">
        <v>3.7</v>
      </c>
      <c r="J12" s="34" t="s">
        <v>29</v>
      </c>
      <c r="K12" s="34"/>
      <c r="L12" s="34" t="s">
        <v>197</v>
      </c>
      <c r="M12" s="34" t="s">
        <v>159</v>
      </c>
      <c r="N12" s="34" t="s">
        <v>204</v>
      </c>
      <c r="O12" s="37" t="s">
        <v>205</v>
      </c>
      <c r="P12" s="34" t="s">
        <v>32</v>
      </c>
      <c r="Q12" s="37" t="s">
        <v>206</v>
      </c>
      <c r="R12" s="34" t="s">
        <v>162</v>
      </c>
      <c r="S12" s="34" t="s">
        <v>31</v>
      </c>
      <c r="T12" s="34" t="s">
        <v>30</v>
      </c>
      <c r="U12" s="45">
        <v>3.7</v>
      </c>
      <c r="V12" s="34" t="s">
        <v>32</v>
      </c>
      <c r="W12" s="34" t="s">
        <v>164</v>
      </c>
      <c r="X12" s="34" t="s">
        <v>29</v>
      </c>
    </row>
    <row r="13" s="34" customFormat="1" spans="1:24">
      <c r="A13" s="34">
        <v>12</v>
      </c>
      <c r="B13" s="34" t="s">
        <v>157</v>
      </c>
      <c r="C13" s="37" t="s">
        <v>207</v>
      </c>
      <c r="D13" s="34" t="s">
        <v>182</v>
      </c>
      <c r="E13" s="34" t="s">
        <v>182</v>
      </c>
      <c r="F13" s="37">
        <v>876.48</v>
      </c>
      <c r="G13" s="37">
        <v>90.05</v>
      </c>
      <c r="H13" s="37">
        <v>779.34</v>
      </c>
      <c r="I13" s="34">
        <v>3.5</v>
      </c>
      <c r="J13" s="34" t="s">
        <v>29</v>
      </c>
      <c r="K13" s="34"/>
      <c r="L13" s="34" t="s">
        <v>197</v>
      </c>
      <c r="M13" s="34" t="s">
        <v>159</v>
      </c>
      <c r="N13" s="34" t="s">
        <v>172</v>
      </c>
      <c r="O13" s="37" t="s">
        <v>173</v>
      </c>
      <c r="P13" s="34" t="s">
        <v>32</v>
      </c>
      <c r="Q13" s="37" t="s">
        <v>208</v>
      </c>
      <c r="R13" s="34" t="s">
        <v>162</v>
      </c>
      <c r="S13" s="34" t="s">
        <v>31</v>
      </c>
      <c r="T13" s="34" t="s">
        <v>30</v>
      </c>
      <c r="U13" s="45">
        <v>3.5</v>
      </c>
      <c r="V13" s="34" t="s">
        <v>32</v>
      </c>
      <c r="W13" s="34" t="s">
        <v>164</v>
      </c>
      <c r="X13" s="34" t="s">
        <v>29</v>
      </c>
    </row>
    <row r="14" s="34" customFormat="1" spans="1:24">
      <c r="A14" s="34">
        <v>13</v>
      </c>
      <c r="B14" s="34" t="s">
        <v>157</v>
      </c>
      <c r="C14" s="37" t="s">
        <v>209</v>
      </c>
      <c r="D14" s="34" t="s">
        <v>182</v>
      </c>
      <c r="E14" s="34" t="s">
        <v>182</v>
      </c>
      <c r="F14" s="37">
        <v>17789.98</v>
      </c>
      <c r="G14" s="37">
        <v>14876.26</v>
      </c>
      <c r="H14" s="37">
        <v>2766.43</v>
      </c>
      <c r="I14" s="34">
        <v>3.5</v>
      </c>
      <c r="J14" s="34" t="s">
        <v>29</v>
      </c>
      <c r="K14" s="34"/>
      <c r="L14" s="34" t="s">
        <v>197</v>
      </c>
      <c r="M14" s="34" t="s">
        <v>159</v>
      </c>
      <c r="N14" s="34" t="s">
        <v>172</v>
      </c>
      <c r="O14" s="37" t="s">
        <v>173</v>
      </c>
      <c r="P14" s="34" t="s">
        <v>32</v>
      </c>
      <c r="Q14" s="37" t="s">
        <v>210</v>
      </c>
      <c r="R14" s="34" t="s">
        <v>162</v>
      </c>
      <c r="S14" s="34" t="s">
        <v>31</v>
      </c>
      <c r="T14" s="34" t="s">
        <v>30</v>
      </c>
      <c r="U14" s="45">
        <v>3.5</v>
      </c>
      <c r="V14" s="34" t="s">
        <v>32</v>
      </c>
      <c r="W14" s="34" t="s">
        <v>164</v>
      </c>
      <c r="X14" s="34" t="s">
        <v>29</v>
      </c>
    </row>
    <row r="15" s="34" customFormat="1" spans="1:24">
      <c r="A15" s="34">
        <v>14</v>
      </c>
      <c r="B15" s="34" t="s">
        <v>165</v>
      </c>
      <c r="C15" s="37" t="s">
        <v>211</v>
      </c>
      <c r="D15" s="34" t="s">
        <v>182</v>
      </c>
      <c r="E15" s="34" t="s">
        <v>182</v>
      </c>
      <c r="F15" s="37">
        <v>7141.5</v>
      </c>
      <c r="G15" s="37">
        <v>4698.1</v>
      </c>
      <c r="H15" s="37">
        <v>2443.4</v>
      </c>
      <c r="I15" s="34">
        <v>3.6</v>
      </c>
      <c r="J15" s="34" t="s">
        <v>29</v>
      </c>
      <c r="K15" s="34"/>
      <c r="L15" s="34" t="s">
        <v>197</v>
      </c>
      <c r="M15" s="34" t="s">
        <v>159</v>
      </c>
      <c r="N15" s="34" t="s">
        <v>212</v>
      </c>
      <c r="O15" s="37" t="s">
        <v>213</v>
      </c>
      <c r="P15" s="34" t="s">
        <v>32</v>
      </c>
      <c r="Q15" s="37" t="s">
        <v>214</v>
      </c>
      <c r="R15" s="34" t="s">
        <v>162</v>
      </c>
      <c r="S15" s="34" t="s">
        <v>31</v>
      </c>
      <c r="T15" s="34" t="s">
        <v>30</v>
      </c>
      <c r="U15" s="45">
        <v>3.6</v>
      </c>
      <c r="V15" s="34" t="s">
        <v>32</v>
      </c>
      <c r="W15" s="34" t="s">
        <v>164</v>
      </c>
      <c r="X15" s="34" t="s">
        <v>29</v>
      </c>
    </row>
    <row r="16" s="34" customFormat="1" spans="1:24">
      <c r="A16" s="34">
        <v>15</v>
      </c>
      <c r="B16" s="34" t="s">
        <v>165</v>
      </c>
      <c r="C16" s="37" t="s">
        <v>215</v>
      </c>
      <c r="D16" s="34" t="s">
        <v>182</v>
      </c>
      <c r="E16" s="34" t="s">
        <v>182</v>
      </c>
      <c r="F16" s="37">
        <v>4320.77</v>
      </c>
      <c r="G16" s="37">
        <v>2378.98</v>
      </c>
      <c r="H16" s="37">
        <v>1941.79</v>
      </c>
      <c r="I16" s="34">
        <v>3.6</v>
      </c>
      <c r="J16" s="34" t="s">
        <v>29</v>
      </c>
      <c r="K16" s="34"/>
      <c r="L16" s="34" t="s">
        <v>197</v>
      </c>
      <c r="M16" s="34" t="s">
        <v>159</v>
      </c>
      <c r="N16" s="34" t="s">
        <v>216</v>
      </c>
      <c r="O16" s="37" t="s">
        <v>217</v>
      </c>
      <c r="P16" s="34" t="s">
        <v>32</v>
      </c>
      <c r="Q16" s="37" t="s">
        <v>218</v>
      </c>
      <c r="R16" s="34" t="s">
        <v>162</v>
      </c>
      <c r="S16" s="34" t="s">
        <v>31</v>
      </c>
      <c r="T16" s="34" t="s">
        <v>30</v>
      </c>
      <c r="U16" s="45">
        <v>3.6</v>
      </c>
      <c r="V16" s="34" t="s">
        <v>32</v>
      </c>
      <c r="W16" s="34" t="s">
        <v>164</v>
      </c>
      <c r="X16" s="34" t="s">
        <v>29</v>
      </c>
    </row>
    <row r="17" s="34" customFormat="1" spans="1:24">
      <c r="A17" s="34">
        <v>16</v>
      </c>
      <c r="B17" s="34" t="s">
        <v>165</v>
      </c>
      <c r="C17" s="37" t="s">
        <v>219</v>
      </c>
      <c r="D17" s="34" t="s">
        <v>182</v>
      </c>
      <c r="E17" s="34" t="s">
        <v>182</v>
      </c>
      <c r="F17" s="37">
        <v>127.27</v>
      </c>
      <c r="G17" s="37">
        <v>55.19</v>
      </c>
      <c r="H17" s="37">
        <v>72.08</v>
      </c>
      <c r="I17" s="34">
        <v>3.6</v>
      </c>
      <c r="J17" s="34" t="s">
        <v>29</v>
      </c>
      <c r="K17" s="34"/>
      <c r="L17" s="34" t="s">
        <v>197</v>
      </c>
      <c r="M17" s="34" t="s">
        <v>159</v>
      </c>
      <c r="N17" s="34" t="s">
        <v>220</v>
      </c>
      <c r="O17" s="37" t="s">
        <v>221</v>
      </c>
      <c r="P17" s="34" t="s">
        <v>32</v>
      </c>
      <c r="Q17" s="37" t="s">
        <v>222</v>
      </c>
      <c r="R17" s="34" t="s">
        <v>162</v>
      </c>
      <c r="S17" s="34" t="s">
        <v>31</v>
      </c>
      <c r="T17" s="34" t="s">
        <v>30</v>
      </c>
      <c r="U17" s="45">
        <v>3.6</v>
      </c>
      <c r="V17" s="34" t="s">
        <v>32</v>
      </c>
      <c r="W17" s="34" t="s">
        <v>164</v>
      </c>
      <c r="X17" s="34" t="s">
        <v>29</v>
      </c>
    </row>
    <row r="18" s="34" customFormat="1" spans="1:24">
      <c r="A18" s="34">
        <v>17</v>
      </c>
      <c r="B18" s="34" t="s">
        <v>165</v>
      </c>
      <c r="C18" s="37" t="s">
        <v>223</v>
      </c>
      <c r="D18" s="34" t="s">
        <v>182</v>
      </c>
      <c r="E18" s="34" t="s">
        <v>182</v>
      </c>
      <c r="F18" s="37">
        <v>8815.26</v>
      </c>
      <c r="G18" s="37">
        <v>6554.4</v>
      </c>
      <c r="H18" s="37">
        <v>2260.86</v>
      </c>
      <c r="I18" s="34">
        <v>3.6</v>
      </c>
      <c r="J18" s="34" t="s">
        <v>29</v>
      </c>
      <c r="K18" s="34"/>
      <c r="L18" s="34" t="s">
        <v>197</v>
      </c>
      <c r="M18" s="34" t="s">
        <v>159</v>
      </c>
      <c r="N18" s="34" t="s">
        <v>224</v>
      </c>
      <c r="O18" s="37" t="s">
        <v>225</v>
      </c>
      <c r="P18" s="34" t="s">
        <v>32</v>
      </c>
      <c r="Q18" s="37" t="s">
        <v>226</v>
      </c>
      <c r="R18" s="34" t="s">
        <v>162</v>
      </c>
      <c r="S18" s="34" t="s">
        <v>31</v>
      </c>
      <c r="T18" s="34" t="s">
        <v>30</v>
      </c>
      <c r="U18" s="45">
        <v>3.6</v>
      </c>
      <c r="V18" s="34" t="s">
        <v>32</v>
      </c>
      <c r="W18" s="34" t="s">
        <v>164</v>
      </c>
      <c r="X18" s="34" t="s">
        <v>29</v>
      </c>
    </row>
    <row r="19" s="34" customFormat="1" spans="1:24">
      <c r="A19" s="34">
        <v>18</v>
      </c>
      <c r="B19" s="34" t="s">
        <v>165</v>
      </c>
      <c r="C19" s="37" t="s">
        <v>227</v>
      </c>
      <c r="D19" s="34" t="s">
        <v>182</v>
      </c>
      <c r="E19" s="34" t="s">
        <v>182</v>
      </c>
      <c r="F19" s="37">
        <v>127.27</v>
      </c>
      <c r="G19" s="37">
        <v>55.19</v>
      </c>
      <c r="H19" s="37">
        <v>72.08</v>
      </c>
      <c r="I19" s="34">
        <v>3.6</v>
      </c>
      <c r="J19" s="34" t="s">
        <v>29</v>
      </c>
      <c r="K19" s="34"/>
      <c r="L19" s="34" t="s">
        <v>197</v>
      </c>
      <c r="M19" s="34" t="s">
        <v>159</v>
      </c>
      <c r="N19" s="34" t="s">
        <v>228</v>
      </c>
      <c r="O19" s="37" t="s">
        <v>229</v>
      </c>
      <c r="P19" s="34" t="s">
        <v>32</v>
      </c>
      <c r="Q19" s="37" t="s">
        <v>230</v>
      </c>
      <c r="R19" s="34" t="s">
        <v>162</v>
      </c>
      <c r="S19" s="34" t="s">
        <v>31</v>
      </c>
      <c r="T19" s="34" t="s">
        <v>30</v>
      </c>
      <c r="U19" s="45">
        <v>3.6</v>
      </c>
      <c r="V19" s="46" t="s">
        <v>32</v>
      </c>
      <c r="W19" s="34" t="s">
        <v>164</v>
      </c>
      <c r="X19" s="34" t="s">
        <v>29</v>
      </c>
    </row>
    <row r="20" s="34" customFormat="1" spans="1:24">
      <c r="A20" s="34">
        <v>19</v>
      </c>
      <c r="B20" s="34" t="s">
        <v>165</v>
      </c>
      <c r="C20" s="37" t="s">
        <v>231</v>
      </c>
      <c r="D20" s="34" t="s">
        <v>182</v>
      </c>
      <c r="E20" s="34" t="s">
        <v>182</v>
      </c>
      <c r="F20" s="37">
        <v>38587.11</v>
      </c>
      <c r="G20" s="37">
        <v>26046.28</v>
      </c>
      <c r="H20" s="37">
        <v>12540.83</v>
      </c>
      <c r="I20" s="34">
        <v>3.6</v>
      </c>
      <c r="J20" s="34" t="s">
        <v>29</v>
      </c>
      <c r="K20" s="34"/>
      <c r="L20" s="34" t="s">
        <v>197</v>
      </c>
      <c r="M20" s="34" t="s">
        <v>159</v>
      </c>
      <c r="N20" s="34" t="s">
        <v>232</v>
      </c>
      <c r="O20" s="37" t="s">
        <v>233</v>
      </c>
      <c r="P20" s="34" t="s">
        <v>32</v>
      </c>
      <c r="Q20" s="37" t="s">
        <v>234</v>
      </c>
      <c r="R20" s="34" t="s">
        <v>162</v>
      </c>
      <c r="S20" s="34" t="s">
        <v>31</v>
      </c>
      <c r="T20" s="34" t="s">
        <v>30</v>
      </c>
      <c r="U20" s="45">
        <v>3.6</v>
      </c>
      <c r="V20" s="46" t="s">
        <v>32</v>
      </c>
      <c r="W20" s="34" t="s">
        <v>164</v>
      </c>
      <c r="X20" s="34" t="s">
        <v>29</v>
      </c>
    </row>
    <row r="21" s="34" customFormat="1" spans="1:24">
      <c r="A21" s="34">
        <v>20</v>
      </c>
      <c r="B21" s="34" t="s">
        <v>165</v>
      </c>
      <c r="C21" s="37" t="s">
        <v>235</v>
      </c>
      <c r="D21" s="34" t="s">
        <v>182</v>
      </c>
      <c r="E21" s="34" t="s">
        <v>182</v>
      </c>
      <c r="F21" s="37">
        <v>23890.61</v>
      </c>
      <c r="G21" s="37">
        <v>13547.3</v>
      </c>
      <c r="H21" s="37">
        <v>10343.31</v>
      </c>
      <c r="I21" s="34">
        <v>3.6</v>
      </c>
      <c r="J21" s="34" t="s">
        <v>29</v>
      </c>
      <c r="K21" s="34"/>
      <c r="L21" s="34" t="s">
        <v>197</v>
      </c>
      <c r="M21" s="34" t="s">
        <v>159</v>
      </c>
      <c r="N21" s="34" t="s">
        <v>236</v>
      </c>
      <c r="O21" s="37" t="s">
        <v>237</v>
      </c>
      <c r="P21" s="34" t="s">
        <v>32</v>
      </c>
      <c r="Q21" s="37" t="s">
        <v>238</v>
      </c>
      <c r="R21" s="34" t="s">
        <v>162</v>
      </c>
      <c r="S21" s="34" t="s">
        <v>31</v>
      </c>
      <c r="T21" s="34" t="s">
        <v>30</v>
      </c>
      <c r="U21" s="45">
        <v>3.6</v>
      </c>
      <c r="V21" s="46" t="s">
        <v>32</v>
      </c>
      <c r="W21" s="34" t="s">
        <v>164</v>
      </c>
      <c r="X21" s="34" t="s">
        <v>29</v>
      </c>
    </row>
    <row r="22" s="34" customFormat="1" spans="1:24">
      <c r="A22" s="34">
        <v>21</v>
      </c>
      <c r="B22" s="34" t="s">
        <v>157</v>
      </c>
      <c r="C22" s="37" t="s">
        <v>239</v>
      </c>
      <c r="D22" s="34" t="s">
        <v>182</v>
      </c>
      <c r="E22" s="34" t="s">
        <v>182</v>
      </c>
      <c r="F22" s="37">
        <v>16167.18</v>
      </c>
      <c r="G22" s="37">
        <v>13292.33</v>
      </c>
      <c r="H22" s="37">
        <v>2822.58</v>
      </c>
      <c r="I22" s="34">
        <v>4.5</v>
      </c>
      <c r="J22" s="34" t="s">
        <v>29</v>
      </c>
      <c r="K22" s="34"/>
      <c r="L22" s="34" t="s">
        <v>240</v>
      </c>
      <c r="M22" s="34" t="s">
        <v>159</v>
      </c>
      <c r="N22" s="34" t="s">
        <v>160</v>
      </c>
      <c r="O22" s="37" t="s">
        <v>161</v>
      </c>
      <c r="P22" s="34" t="s">
        <v>35</v>
      </c>
      <c r="Q22" s="37" t="s">
        <v>241</v>
      </c>
      <c r="R22" s="34" t="s">
        <v>162</v>
      </c>
      <c r="S22" s="34" t="s">
        <v>34</v>
      </c>
      <c r="T22" s="34" t="s">
        <v>30</v>
      </c>
      <c r="U22" s="45">
        <v>4.5</v>
      </c>
      <c r="V22" s="46" t="s">
        <v>35</v>
      </c>
      <c r="W22" s="34" t="s">
        <v>164</v>
      </c>
      <c r="X22" s="34" t="s">
        <v>29</v>
      </c>
    </row>
    <row r="23" s="34" customFormat="1" spans="1:24">
      <c r="A23" s="34">
        <v>22</v>
      </c>
      <c r="B23" s="34" t="s">
        <v>165</v>
      </c>
      <c r="C23" s="37" t="s">
        <v>242</v>
      </c>
      <c r="D23" s="34" t="s">
        <v>37</v>
      </c>
      <c r="E23" s="34" t="s">
        <v>37</v>
      </c>
      <c r="F23" s="37">
        <v>70.71</v>
      </c>
      <c r="G23" s="37">
        <v>14.42</v>
      </c>
      <c r="H23" s="37">
        <v>56.29</v>
      </c>
      <c r="I23" s="34">
        <v>1</v>
      </c>
      <c r="J23" s="34" t="s">
        <v>24</v>
      </c>
      <c r="K23" s="34"/>
      <c r="L23" s="34" t="s">
        <v>37</v>
      </c>
      <c r="M23" s="34" t="s">
        <v>159</v>
      </c>
      <c r="N23" s="34" t="s">
        <v>184</v>
      </c>
      <c r="O23" s="37" t="s">
        <v>185</v>
      </c>
      <c r="P23" s="34" t="s">
        <v>162</v>
      </c>
      <c r="Q23" s="37" t="s">
        <v>243</v>
      </c>
      <c r="R23" s="34" t="s">
        <v>162</v>
      </c>
      <c r="S23" s="34" t="s">
        <v>37</v>
      </c>
      <c r="T23" s="34" t="s">
        <v>22</v>
      </c>
      <c r="U23" s="45">
        <v>0.5</v>
      </c>
      <c r="V23" s="46" t="s">
        <v>162</v>
      </c>
      <c r="W23" s="34" t="s">
        <v>164</v>
      </c>
      <c r="X23" s="34" t="s">
        <v>24</v>
      </c>
    </row>
    <row r="24" s="34" customFormat="1" spans="1:24">
      <c r="A24" s="34">
        <v>23</v>
      </c>
      <c r="B24" s="34" t="s">
        <v>157</v>
      </c>
      <c r="C24" s="37" t="s">
        <v>244</v>
      </c>
      <c r="D24" s="34" t="s">
        <v>245</v>
      </c>
      <c r="E24" s="34" t="s">
        <v>245</v>
      </c>
      <c r="F24" s="37">
        <v>1642.17</v>
      </c>
      <c r="G24" s="37">
        <v>49.27</v>
      </c>
      <c r="H24" s="37">
        <v>1592.9</v>
      </c>
      <c r="I24" s="34">
        <v>1</v>
      </c>
      <c r="J24" s="34" t="s">
        <v>24</v>
      </c>
      <c r="K24" s="34"/>
      <c r="L24" s="34" t="s">
        <v>246</v>
      </c>
      <c r="M24" s="34" t="s">
        <v>159</v>
      </c>
      <c r="N24" s="34" t="s">
        <v>160</v>
      </c>
      <c r="O24" s="37" t="s">
        <v>161</v>
      </c>
      <c r="P24" s="34" t="s">
        <v>162</v>
      </c>
      <c r="Q24" s="37" t="s">
        <v>247</v>
      </c>
      <c r="R24" s="34" t="s">
        <v>162</v>
      </c>
      <c r="S24" s="34" t="s">
        <v>38</v>
      </c>
      <c r="T24" s="34" t="s">
        <v>22</v>
      </c>
      <c r="U24" s="45">
        <v>50</v>
      </c>
      <c r="V24" s="46" t="s">
        <v>162</v>
      </c>
      <c r="W24" s="34" t="s">
        <v>164</v>
      </c>
      <c r="X24" s="34" t="s">
        <v>24</v>
      </c>
    </row>
    <row r="25" s="34" customFormat="1" spans="1:24">
      <c r="A25" s="34">
        <v>24</v>
      </c>
      <c r="B25" s="34" t="s">
        <v>165</v>
      </c>
      <c r="C25" s="37" t="s">
        <v>248</v>
      </c>
      <c r="D25" s="34" t="s">
        <v>249</v>
      </c>
      <c r="E25" s="34" t="s">
        <v>249</v>
      </c>
      <c r="F25" s="37">
        <v>9409.46</v>
      </c>
      <c r="G25" s="37">
        <v>282.28</v>
      </c>
      <c r="H25" s="37">
        <v>9127.18</v>
      </c>
      <c r="I25" s="34">
        <v>1</v>
      </c>
      <c r="J25" s="34" t="s">
        <v>24</v>
      </c>
      <c r="K25" s="34"/>
      <c r="L25" s="34" t="s">
        <v>117</v>
      </c>
      <c r="M25" s="34" t="s">
        <v>159</v>
      </c>
      <c r="N25" s="34" t="s">
        <v>250</v>
      </c>
      <c r="O25" s="37" t="s">
        <v>251</v>
      </c>
      <c r="P25" s="34" t="s">
        <v>252</v>
      </c>
      <c r="Q25" s="37" t="s">
        <v>253</v>
      </c>
      <c r="R25" s="34" t="s">
        <v>162</v>
      </c>
      <c r="S25" s="34" t="s">
        <v>40</v>
      </c>
      <c r="T25" s="34" t="s">
        <v>39</v>
      </c>
      <c r="U25" s="45">
        <v>78.5</v>
      </c>
      <c r="V25" s="46" t="s">
        <v>116</v>
      </c>
      <c r="W25" s="34" t="s">
        <v>164</v>
      </c>
      <c r="X25" s="34" t="s">
        <v>24</v>
      </c>
    </row>
    <row r="26" s="34" customFormat="1" spans="1:24">
      <c r="A26" s="34">
        <v>25</v>
      </c>
      <c r="B26" s="34" t="s">
        <v>165</v>
      </c>
      <c r="C26" s="37" t="s">
        <v>254</v>
      </c>
      <c r="D26" s="34" t="s">
        <v>249</v>
      </c>
      <c r="E26" s="34" t="s">
        <v>249</v>
      </c>
      <c r="F26" s="37">
        <v>10733.14</v>
      </c>
      <c r="G26" s="37">
        <v>321.99</v>
      </c>
      <c r="H26" s="37">
        <v>10411.15</v>
      </c>
      <c r="I26" s="34">
        <v>1</v>
      </c>
      <c r="J26" s="34" t="s">
        <v>24</v>
      </c>
      <c r="K26" s="34"/>
      <c r="L26" s="34" t="s">
        <v>44</v>
      </c>
      <c r="M26" s="34" t="s">
        <v>159</v>
      </c>
      <c r="N26" s="34" t="s">
        <v>255</v>
      </c>
      <c r="O26" s="37" t="s">
        <v>256</v>
      </c>
      <c r="P26" s="34" t="s">
        <v>162</v>
      </c>
      <c r="Q26" s="37" t="s">
        <v>257</v>
      </c>
      <c r="R26" s="34" t="s">
        <v>162</v>
      </c>
      <c r="S26" s="34" t="s">
        <v>44</v>
      </c>
      <c r="T26" s="34" t="s">
        <v>43</v>
      </c>
      <c r="U26" s="45" t="s">
        <v>162</v>
      </c>
      <c r="V26" s="46" t="s">
        <v>162</v>
      </c>
      <c r="W26" s="34" t="s">
        <v>258</v>
      </c>
      <c r="X26" s="34" t="s">
        <v>24</v>
      </c>
    </row>
    <row r="27" s="34" customFormat="1" spans="1:24">
      <c r="A27" s="34">
        <v>26</v>
      </c>
      <c r="B27" s="34" t="s">
        <v>165</v>
      </c>
      <c r="C27" s="37" t="s">
        <v>259</v>
      </c>
      <c r="D27" s="34" t="s">
        <v>249</v>
      </c>
      <c r="E27" s="34" t="s">
        <v>249</v>
      </c>
      <c r="F27" s="37">
        <v>14250.37</v>
      </c>
      <c r="G27" s="37">
        <v>427.51</v>
      </c>
      <c r="H27" s="37">
        <v>13822.86</v>
      </c>
      <c r="I27" s="34">
        <v>1</v>
      </c>
      <c r="J27" s="34" t="s">
        <v>24</v>
      </c>
      <c r="K27" s="34"/>
      <c r="L27" s="34" t="s">
        <v>44</v>
      </c>
      <c r="M27" s="34" t="s">
        <v>159</v>
      </c>
      <c r="N27" s="34" t="s">
        <v>260</v>
      </c>
      <c r="O27" s="37" t="s">
        <v>261</v>
      </c>
      <c r="P27" s="34" t="s">
        <v>162</v>
      </c>
      <c r="Q27" s="37" t="s">
        <v>262</v>
      </c>
      <c r="R27" s="34" t="s">
        <v>162</v>
      </c>
      <c r="S27" s="34" t="s">
        <v>44</v>
      </c>
      <c r="T27" s="34" t="s">
        <v>43</v>
      </c>
      <c r="U27" s="45" t="s">
        <v>162</v>
      </c>
      <c r="V27" s="46" t="s">
        <v>162</v>
      </c>
      <c r="W27" s="34" t="s">
        <v>258</v>
      </c>
      <c r="X27" s="34" t="s">
        <v>24</v>
      </c>
    </row>
    <row r="28" s="34" customFormat="1" spans="1:24">
      <c r="A28" s="34">
        <v>27</v>
      </c>
      <c r="B28" s="34" t="s">
        <v>165</v>
      </c>
      <c r="C28" s="37" t="s">
        <v>263</v>
      </c>
      <c r="D28" s="34" t="s">
        <v>249</v>
      </c>
      <c r="E28" s="34" t="s">
        <v>249</v>
      </c>
      <c r="F28" s="37">
        <v>13216.36</v>
      </c>
      <c r="G28" s="37">
        <v>396.49</v>
      </c>
      <c r="H28" s="37">
        <v>12819.87</v>
      </c>
      <c r="I28" s="34">
        <v>1</v>
      </c>
      <c r="J28" s="34" t="s">
        <v>24</v>
      </c>
      <c r="K28" s="34"/>
      <c r="L28" s="34" t="s">
        <v>44</v>
      </c>
      <c r="M28" s="34" t="s">
        <v>159</v>
      </c>
      <c r="N28" s="34" t="s">
        <v>264</v>
      </c>
      <c r="O28" s="37" t="s">
        <v>265</v>
      </c>
      <c r="P28" s="34" t="s">
        <v>162</v>
      </c>
      <c r="Q28" s="37" t="s">
        <v>266</v>
      </c>
      <c r="R28" s="34" t="s">
        <v>162</v>
      </c>
      <c r="S28" s="34" t="s">
        <v>44</v>
      </c>
      <c r="T28" s="34" t="s">
        <v>43</v>
      </c>
      <c r="U28" s="45" t="s">
        <v>162</v>
      </c>
      <c r="V28" s="46" t="s">
        <v>162</v>
      </c>
      <c r="W28" s="34" t="s">
        <v>258</v>
      </c>
      <c r="X28" s="34" t="s">
        <v>24</v>
      </c>
    </row>
    <row r="29" s="34" customFormat="1" spans="1:24">
      <c r="A29" s="34">
        <v>28</v>
      </c>
      <c r="B29" s="34" t="s">
        <v>267</v>
      </c>
      <c r="C29" s="37" t="s">
        <v>268</v>
      </c>
      <c r="D29" s="34" t="s">
        <v>249</v>
      </c>
      <c r="E29" s="34" t="s">
        <v>249</v>
      </c>
      <c r="F29" s="37">
        <v>7661.41</v>
      </c>
      <c r="G29" s="37">
        <v>229.84</v>
      </c>
      <c r="H29" s="37">
        <v>7431.57</v>
      </c>
      <c r="I29" s="34">
        <v>1</v>
      </c>
      <c r="J29" s="34" t="s">
        <v>24</v>
      </c>
      <c r="K29" s="34"/>
      <c r="L29" s="34" t="s">
        <v>44</v>
      </c>
      <c r="M29" s="34" t="s">
        <v>159</v>
      </c>
      <c r="N29" s="34" t="s">
        <v>269</v>
      </c>
      <c r="O29" s="37" t="s">
        <v>270</v>
      </c>
      <c r="P29" s="34" t="s">
        <v>162</v>
      </c>
      <c r="Q29" s="37" t="s">
        <v>271</v>
      </c>
      <c r="R29" s="34" t="s">
        <v>162</v>
      </c>
      <c r="S29" s="34" t="s">
        <v>44</v>
      </c>
      <c r="T29" s="34" t="s">
        <v>43</v>
      </c>
      <c r="U29" s="45" t="s">
        <v>162</v>
      </c>
      <c r="V29" s="46" t="s">
        <v>162</v>
      </c>
      <c r="W29" s="34" t="s">
        <v>258</v>
      </c>
      <c r="X29" s="34" t="s">
        <v>24</v>
      </c>
    </row>
    <row r="30" s="34" customFormat="1" spans="1:24">
      <c r="A30" s="34">
        <v>29</v>
      </c>
      <c r="B30" s="34" t="s">
        <v>157</v>
      </c>
      <c r="C30" s="37" t="s">
        <v>272</v>
      </c>
      <c r="D30" s="34" t="s">
        <v>249</v>
      </c>
      <c r="E30" s="34" t="s">
        <v>249</v>
      </c>
      <c r="F30" s="37">
        <v>14452.66</v>
      </c>
      <c r="G30" s="37">
        <v>433.58</v>
      </c>
      <c r="H30" s="37">
        <v>14019.08</v>
      </c>
      <c r="I30" s="34">
        <v>1</v>
      </c>
      <c r="J30" s="34" t="s">
        <v>24</v>
      </c>
      <c r="K30" s="34"/>
      <c r="L30" s="34" t="s">
        <v>44</v>
      </c>
      <c r="M30" s="34" t="s">
        <v>159</v>
      </c>
      <c r="N30" s="34" t="s">
        <v>273</v>
      </c>
      <c r="O30" s="37" t="s">
        <v>274</v>
      </c>
      <c r="P30" s="34" t="s">
        <v>162</v>
      </c>
      <c r="Q30" s="37" t="s">
        <v>275</v>
      </c>
      <c r="R30" s="34" t="s">
        <v>162</v>
      </c>
      <c r="S30" s="34" t="s">
        <v>44</v>
      </c>
      <c r="T30" s="34" t="s">
        <v>43</v>
      </c>
      <c r="U30" s="45" t="s">
        <v>162</v>
      </c>
      <c r="V30" s="46" t="s">
        <v>162</v>
      </c>
      <c r="W30" s="34" t="s">
        <v>258</v>
      </c>
      <c r="X30" s="34" t="s">
        <v>24</v>
      </c>
    </row>
    <row r="31" s="34" customFormat="1" spans="1:24">
      <c r="A31" s="34">
        <v>30</v>
      </c>
      <c r="B31" s="34" t="s">
        <v>267</v>
      </c>
      <c r="C31" s="37" t="s">
        <v>276</v>
      </c>
      <c r="D31" s="34" t="s">
        <v>249</v>
      </c>
      <c r="E31" s="34" t="s">
        <v>249</v>
      </c>
      <c r="F31" s="37">
        <v>34967.7</v>
      </c>
      <c r="G31" s="37">
        <v>14248.65</v>
      </c>
      <c r="H31" s="37">
        <v>20719.05</v>
      </c>
      <c r="I31" s="34">
        <v>1</v>
      </c>
      <c r="J31" s="34" t="s">
        <v>24</v>
      </c>
      <c r="K31" s="34"/>
      <c r="L31" s="34" t="s">
        <v>44</v>
      </c>
      <c r="M31" s="34" t="s">
        <v>159</v>
      </c>
      <c r="N31" s="34" t="s">
        <v>277</v>
      </c>
      <c r="O31" s="37" t="s">
        <v>278</v>
      </c>
      <c r="P31" s="34" t="s">
        <v>162</v>
      </c>
      <c r="Q31" s="37" t="s">
        <v>279</v>
      </c>
      <c r="R31" s="34" t="s">
        <v>162</v>
      </c>
      <c r="S31" s="34" t="s">
        <v>44</v>
      </c>
      <c r="T31" s="34" t="s">
        <v>43</v>
      </c>
      <c r="U31" s="45" t="s">
        <v>162</v>
      </c>
      <c r="V31" s="46" t="s">
        <v>162</v>
      </c>
      <c r="W31" s="34" t="s">
        <v>258</v>
      </c>
      <c r="X31" s="34" t="s">
        <v>24</v>
      </c>
    </row>
    <row r="32" s="34" customFormat="1" spans="1:24">
      <c r="A32" s="34">
        <v>31</v>
      </c>
      <c r="B32" s="34" t="s">
        <v>267</v>
      </c>
      <c r="C32" s="37" t="s">
        <v>280</v>
      </c>
      <c r="D32" s="34" t="s">
        <v>249</v>
      </c>
      <c r="E32" s="34" t="s">
        <v>249</v>
      </c>
      <c r="F32" s="37">
        <v>9478.66</v>
      </c>
      <c r="G32" s="37">
        <v>284.36</v>
      </c>
      <c r="H32" s="37">
        <v>9194.3</v>
      </c>
      <c r="I32" s="34">
        <v>1</v>
      </c>
      <c r="J32" s="34" t="s">
        <v>24</v>
      </c>
      <c r="K32" s="34"/>
      <c r="L32" s="34" t="s">
        <v>44</v>
      </c>
      <c r="M32" s="34" t="s">
        <v>159</v>
      </c>
      <c r="N32" s="34" t="s">
        <v>281</v>
      </c>
      <c r="O32" s="37" t="s">
        <v>282</v>
      </c>
      <c r="P32" s="34" t="s">
        <v>162</v>
      </c>
      <c r="Q32" s="37" t="s">
        <v>283</v>
      </c>
      <c r="R32" s="34" t="s">
        <v>162</v>
      </c>
      <c r="S32" s="34" t="s">
        <v>44</v>
      </c>
      <c r="T32" s="34" t="s">
        <v>43</v>
      </c>
      <c r="U32" s="45" t="s">
        <v>162</v>
      </c>
      <c r="V32" s="46" t="s">
        <v>162</v>
      </c>
      <c r="W32" s="34" t="s">
        <v>258</v>
      </c>
      <c r="X32" s="34" t="s">
        <v>24</v>
      </c>
    </row>
    <row r="33" s="34" customFormat="1" spans="1:24">
      <c r="A33" s="34">
        <v>32</v>
      </c>
      <c r="B33" s="34" t="s">
        <v>267</v>
      </c>
      <c r="C33" s="37" t="s">
        <v>284</v>
      </c>
      <c r="D33" s="34" t="s">
        <v>249</v>
      </c>
      <c r="E33" s="34" t="s">
        <v>249</v>
      </c>
      <c r="F33" s="37">
        <v>8350.81</v>
      </c>
      <c r="G33" s="37">
        <v>3995.52</v>
      </c>
      <c r="H33" s="37">
        <v>4355.29</v>
      </c>
      <c r="I33" s="34">
        <v>1</v>
      </c>
      <c r="J33" s="34" t="s">
        <v>24</v>
      </c>
      <c r="K33" s="34"/>
      <c r="L33" s="34" t="s">
        <v>44</v>
      </c>
      <c r="M33" s="34" t="s">
        <v>159</v>
      </c>
      <c r="N33" s="34" t="s">
        <v>285</v>
      </c>
      <c r="O33" s="37" t="s">
        <v>286</v>
      </c>
      <c r="P33" s="34" t="s">
        <v>162</v>
      </c>
      <c r="Q33" s="37" t="s">
        <v>287</v>
      </c>
      <c r="R33" s="34" t="s">
        <v>162</v>
      </c>
      <c r="S33" s="34" t="s">
        <v>44</v>
      </c>
      <c r="T33" s="34" t="s">
        <v>43</v>
      </c>
      <c r="U33" s="45" t="s">
        <v>162</v>
      </c>
      <c r="V33" s="46" t="s">
        <v>162</v>
      </c>
      <c r="W33" s="34" t="s">
        <v>258</v>
      </c>
      <c r="X33" s="34" t="s">
        <v>24</v>
      </c>
    </row>
    <row r="34" s="34" customFormat="1" spans="1:24">
      <c r="A34" s="34">
        <v>33</v>
      </c>
      <c r="B34" s="34" t="s">
        <v>267</v>
      </c>
      <c r="C34" s="37" t="s">
        <v>288</v>
      </c>
      <c r="D34" s="34" t="s">
        <v>249</v>
      </c>
      <c r="E34" s="34" t="s">
        <v>249</v>
      </c>
      <c r="F34" s="37">
        <v>4891.26</v>
      </c>
      <c r="G34" s="37">
        <v>3376.62</v>
      </c>
      <c r="H34" s="37">
        <v>1514.64</v>
      </c>
      <c r="I34" s="34">
        <v>1</v>
      </c>
      <c r="J34" s="34" t="s">
        <v>24</v>
      </c>
      <c r="K34" s="34"/>
      <c r="L34" s="34" t="s">
        <v>44</v>
      </c>
      <c r="M34" s="34" t="s">
        <v>159</v>
      </c>
      <c r="N34" s="34" t="s">
        <v>285</v>
      </c>
      <c r="O34" s="37" t="s">
        <v>286</v>
      </c>
      <c r="P34" s="34" t="s">
        <v>162</v>
      </c>
      <c r="Q34" s="37" t="s">
        <v>289</v>
      </c>
      <c r="R34" s="34" t="s">
        <v>162</v>
      </c>
      <c r="S34" s="34" t="s">
        <v>44</v>
      </c>
      <c r="T34" s="34" t="s">
        <v>43</v>
      </c>
      <c r="U34" s="45" t="s">
        <v>162</v>
      </c>
      <c r="V34" s="46" t="s">
        <v>162</v>
      </c>
      <c r="W34" s="34" t="s">
        <v>258</v>
      </c>
      <c r="X34" s="34" t="s">
        <v>24</v>
      </c>
    </row>
    <row r="35" s="34" customFormat="1" spans="1:24">
      <c r="A35" s="34">
        <v>34</v>
      </c>
      <c r="B35" s="34" t="s">
        <v>165</v>
      </c>
      <c r="C35" s="37" t="s">
        <v>290</v>
      </c>
      <c r="D35" s="34" t="s">
        <v>249</v>
      </c>
      <c r="E35" s="34" t="s">
        <v>249</v>
      </c>
      <c r="F35" s="37">
        <v>1800</v>
      </c>
      <c r="G35" s="37">
        <v>54</v>
      </c>
      <c r="H35" s="37">
        <v>1746</v>
      </c>
      <c r="I35" s="34">
        <v>1</v>
      </c>
      <c r="J35" s="34" t="s">
        <v>24</v>
      </c>
      <c r="K35" s="34"/>
      <c r="L35" s="34" t="s">
        <v>44</v>
      </c>
      <c r="M35" s="34" t="s">
        <v>159</v>
      </c>
      <c r="N35" s="34" t="s">
        <v>291</v>
      </c>
      <c r="O35" s="37" t="s">
        <v>292</v>
      </c>
      <c r="P35" s="34" t="s">
        <v>293</v>
      </c>
      <c r="Q35" s="37" t="s">
        <v>294</v>
      </c>
      <c r="R35" s="34" t="s">
        <v>162</v>
      </c>
      <c r="S35" s="34" t="s">
        <v>40</v>
      </c>
      <c r="T35" s="34" t="s">
        <v>39</v>
      </c>
      <c r="U35" s="45">
        <v>72</v>
      </c>
      <c r="V35" s="34" t="s">
        <v>295</v>
      </c>
      <c r="W35" s="34" t="s">
        <v>164</v>
      </c>
      <c r="X35" s="34" t="s">
        <v>24</v>
      </c>
    </row>
    <row r="36" s="34" customFormat="1" spans="1:24">
      <c r="A36" s="34">
        <v>35</v>
      </c>
      <c r="B36" s="34" t="s">
        <v>165</v>
      </c>
      <c r="C36" s="37" t="s">
        <v>296</v>
      </c>
      <c r="D36" s="34" t="s">
        <v>249</v>
      </c>
      <c r="E36" s="34" t="s">
        <v>249</v>
      </c>
      <c r="F36" s="37">
        <v>11250.02</v>
      </c>
      <c r="G36" s="37">
        <v>337.5</v>
      </c>
      <c r="H36" s="37">
        <v>10912.52</v>
      </c>
      <c r="I36" s="34">
        <v>1</v>
      </c>
      <c r="J36" s="34" t="s">
        <v>24</v>
      </c>
      <c r="K36" s="34"/>
      <c r="L36" s="34" t="s">
        <v>44</v>
      </c>
      <c r="M36" s="34" t="s">
        <v>159</v>
      </c>
      <c r="N36" s="34" t="s">
        <v>184</v>
      </c>
      <c r="O36" s="37" t="s">
        <v>185</v>
      </c>
      <c r="P36" s="34" t="s">
        <v>297</v>
      </c>
      <c r="Q36" s="37" t="s">
        <v>298</v>
      </c>
      <c r="R36" s="34" t="s">
        <v>162</v>
      </c>
      <c r="S36" s="34" t="s">
        <v>40</v>
      </c>
      <c r="T36" s="34" t="s">
        <v>39</v>
      </c>
      <c r="U36" s="45">
        <v>122.5</v>
      </c>
      <c r="V36" s="34" t="s">
        <v>295</v>
      </c>
      <c r="W36" s="34" t="s">
        <v>164</v>
      </c>
      <c r="X36" s="34" t="s">
        <v>24</v>
      </c>
    </row>
    <row r="37" s="34" customFormat="1" spans="1:24">
      <c r="A37" s="34">
        <v>36</v>
      </c>
      <c r="B37" s="34" t="s">
        <v>157</v>
      </c>
      <c r="C37" s="37" t="s">
        <v>299</v>
      </c>
      <c r="D37" s="34" t="s">
        <v>249</v>
      </c>
      <c r="E37" s="34" t="s">
        <v>249</v>
      </c>
      <c r="F37" s="37">
        <v>15467.54</v>
      </c>
      <c r="G37" s="37">
        <v>464.02</v>
      </c>
      <c r="H37" s="37">
        <v>15003.52</v>
      </c>
      <c r="I37" s="34">
        <v>1</v>
      </c>
      <c r="J37" s="34" t="s">
        <v>24</v>
      </c>
      <c r="K37" s="34"/>
      <c r="L37" s="34" t="s">
        <v>46</v>
      </c>
      <c r="M37" s="34" t="s">
        <v>159</v>
      </c>
      <c r="N37" s="34" t="s">
        <v>300</v>
      </c>
      <c r="O37" s="37" t="s">
        <v>301</v>
      </c>
      <c r="P37" s="34" t="s">
        <v>162</v>
      </c>
      <c r="Q37" s="37" t="s">
        <v>302</v>
      </c>
      <c r="R37" s="34" t="s">
        <v>162</v>
      </c>
      <c r="S37" s="34" t="s">
        <v>46</v>
      </c>
      <c r="T37" s="34" t="s">
        <v>43</v>
      </c>
      <c r="U37" s="45" t="s">
        <v>162</v>
      </c>
      <c r="V37" s="34" t="s">
        <v>162</v>
      </c>
      <c r="W37" s="34" t="s">
        <v>258</v>
      </c>
      <c r="X37" s="34" t="s">
        <v>24</v>
      </c>
    </row>
    <row r="38" s="34" customFormat="1" spans="1:24">
      <c r="A38" s="34">
        <v>37</v>
      </c>
      <c r="B38" s="34" t="s">
        <v>165</v>
      </c>
      <c r="C38" s="37" t="s">
        <v>303</v>
      </c>
      <c r="D38" s="34" t="s">
        <v>249</v>
      </c>
      <c r="E38" s="34" t="s">
        <v>249</v>
      </c>
      <c r="F38" s="37">
        <v>15664.79</v>
      </c>
      <c r="G38" s="37">
        <v>2368.35</v>
      </c>
      <c r="H38" s="37">
        <v>13296.44</v>
      </c>
      <c r="I38" s="34">
        <v>1</v>
      </c>
      <c r="J38" s="34" t="s">
        <v>24</v>
      </c>
      <c r="K38" s="34"/>
      <c r="L38" s="34" t="s">
        <v>46</v>
      </c>
      <c r="M38" s="34" t="s">
        <v>159</v>
      </c>
      <c r="N38" s="34" t="s">
        <v>304</v>
      </c>
      <c r="O38" s="37" t="s">
        <v>305</v>
      </c>
      <c r="P38" s="34" t="s">
        <v>162</v>
      </c>
      <c r="Q38" s="37" t="s">
        <v>306</v>
      </c>
      <c r="R38" s="34" t="s">
        <v>162</v>
      </c>
      <c r="S38" s="34" t="s">
        <v>46</v>
      </c>
      <c r="T38" s="34" t="s">
        <v>43</v>
      </c>
      <c r="U38" s="45" t="s">
        <v>162</v>
      </c>
      <c r="V38" s="34" t="s">
        <v>162</v>
      </c>
      <c r="W38" s="34" t="s">
        <v>258</v>
      </c>
      <c r="X38" s="34" t="s">
        <v>24</v>
      </c>
    </row>
    <row r="39" s="34" customFormat="1" spans="1:24">
      <c r="A39" s="34">
        <v>38</v>
      </c>
      <c r="B39" s="34" t="s">
        <v>267</v>
      </c>
      <c r="C39" s="37" t="s">
        <v>307</v>
      </c>
      <c r="D39" s="34" t="s">
        <v>249</v>
      </c>
      <c r="E39" s="34" t="s">
        <v>249</v>
      </c>
      <c r="F39" s="37">
        <v>10770.82</v>
      </c>
      <c r="G39" s="37">
        <v>1485.64</v>
      </c>
      <c r="H39" s="37">
        <v>9285.18</v>
      </c>
      <c r="I39" s="34">
        <v>1</v>
      </c>
      <c r="J39" s="34" t="s">
        <v>24</v>
      </c>
      <c r="K39" s="34"/>
      <c r="L39" s="34" t="s">
        <v>46</v>
      </c>
      <c r="M39" s="34" t="s">
        <v>159</v>
      </c>
      <c r="N39" s="34" t="s">
        <v>308</v>
      </c>
      <c r="O39" s="37" t="s">
        <v>309</v>
      </c>
      <c r="P39" s="34" t="s">
        <v>162</v>
      </c>
      <c r="Q39" s="37" t="s">
        <v>310</v>
      </c>
      <c r="R39" s="34" t="s">
        <v>162</v>
      </c>
      <c r="S39" s="34" t="s">
        <v>46</v>
      </c>
      <c r="T39" s="34" t="s">
        <v>43</v>
      </c>
      <c r="U39" s="45" t="s">
        <v>162</v>
      </c>
      <c r="V39" s="46" t="s">
        <v>162</v>
      </c>
      <c r="W39" s="34" t="s">
        <v>258</v>
      </c>
      <c r="X39" s="34" t="s">
        <v>24</v>
      </c>
    </row>
    <row r="40" s="34" customFormat="1" spans="1:24">
      <c r="A40" s="34">
        <v>39</v>
      </c>
      <c r="B40" s="34" t="s">
        <v>165</v>
      </c>
      <c r="C40" s="37" t="s">
        <v>311</v>
      </c>
      <c r="D40" s="34" t="s">
        <v>249</v>
      </c>
      <c r="E40" s="34" t="s">
        <v>249</v>
      </c>
      <c r="F40" s="37">
        <v>7327.98</v>
      </c>
      <c r="G40" s="37">
        <v>219.84</v>
      </c>
      <c r="H40" s="37">
        <v>7108.14</v>
      </c>
      <c r="I40" s="34">
        <v>1</v>
      </c>
      <c r="J40" s="34" t="s">
        <v>24</v>
      </c>
      <c r="K40" s="34"/>
      <c r="L40" s="34" t="s">
        <v>46</v>
      </c>
      <c r="M40" s="34" t="s">
        <v>159</v>
      </c>
      <c r="N40" s="34" t="s">
        <v>184</v>
      </c>
      <c r="O40" s="37" t="s">
        <v>185</v>
      </c>
      <c r="P40" s="34" t="s">
        <v>297</v>
      </c>
      <c r="Q40" s="37" t="s">
        <v>312</v>
      </c>
      <c r="R40" s="34" t="s">
        <v>162</v>
      </c>
      <c r="S40" s="34" t="s">
        <v>40</v>
      </c>
      <c r="T40" s="34" t="s">
        <v>39</v>
      </c>
      <c r="U40" s="45">
        <v>167</v>
      </c>
      <c r="V40" s="46" t="s">
        <v>295</v>
      </c>
      <c r="W40" s="34" t="s">
        <v>164</v>
      </c>
      <c r="X40" s="34" t="s">
        <v>24</v>
      </c>
    </row>
    <row r="41" s="34" customFormat="1" spans="1:24">
      <c r="A41" s="34">
        <v>40</v>
      </c>
      <c r="B41" s="34" t="s">
        <v>165</v>
      </c>
      <c r="C41" s="37" t="s">
        <v>313</v>
      </c>
      <c r="D41" s="34" t="s">
        <v>249</v>
      </c>
      <c r="E41" s="34" t="s">
        <v>249</v>
      </c>
      <c r="F41" s="37">
        <v>11302.48</v>
      </c>
      <c r="G41" s="37">
        <v>339.07</v>
      </c>
      <c r="H41" s="37">
        <v>10963.41</v>
      </c>
      <c r="I41" s="34">
        <v>1</v>
      </c>
      <c r="J41" s="34" t="s">
        <v>24</v>
      </c>
      <c r="K41" s="34"/>
      <c r="L41" s="34" t="s">
        <v>46</v>
      </c>
      <c r="M41" s="34" t="s">
        <v>159</v>
      </c>
      <c r="N41" s="34" t="s">
        <v>314</v>
      </c>
      <c r="O41" s="37" t="s">
        <v>315</v>
      </c>
      <c r="P41" s="34" t="s">
        <v>316</v>
      </c>
      <c r="Q41" s="37" t="s">
        <v>317</v>
      </c>
      <c r="R41" s="34" t="s">
        <v>162</v>
      </c>
      <c r="S41" s="47" t="s">
        <v>46</v>
      </c>
      <c r="T41" s="34" t="s">
        <v>43</v>
      </c>
      <c r="U41" s="45" t="s">
        <v>162</v>
      </c>
      <c r="V41" s="46"/>
      <c r="W41" s="34" t="s">
        <v>258</v>
      </c>
      <c r="X41" s="34" t="s">
        <v>24</v>
      </c>
    </row>
    <row r="42" s="35" customFormat="1" spans="1:25">
      <c r="A42" s="35">
        <v>41</v>
      </c>
      <c r="B42" s="35" t="s">
        <v>165</v>
      </c>
      <c r="C42" s="42" t="s">
        <v>318</v>
      </c>
      <c r="D42" s="35" t="s">
        <v>249</v>
      </c>
      <c r="E42" s="35" t="s">
        <v>249</v>
      </c>
      <c r="F42" s="42">
        <v>7297.57</v>
      </c>
      <c r="G42" s="42">
        <v>218.93</v>
      </c>
      <c r="H42" s="42">
        <v>7078.64</v>
      </c>
      <c r="I42" s="35">
        <v>1</v>
      </c>
      <c r="J42" s="35" t="s">
        <v>24</v>
      </c>
      <c r="K42" s="35"/>
      <c r="L42" s="35" t="s">
        <v>319</v>
      </c>
      <c r="M42" s="35" t="s">
        <v>159</v>
      </c>
      <c r="N42" s="35" t="s">
        <v>320</v>
      </c>
      <c r="O42" s="42" t="s">
        <v>321</v>
      </c>
      <c r="P42" s="35" t="s">
        <v>162</v>
      </c>
      <c r="Q42" s="42" t="s">
        <v>322</v>
      </c>
      <c r="R42" s="35" t="s">
        <v>162</v>
      </c>
      <c r="S42" s="48" t="s">
        <v>44</v>
      </c>
      <c r="T42" s="35" t="s">
        <v>43</v>
      </c>
      <c r="U42" s="49" t="s">
        <v>162</v>
      </c>
      <c r="V42" s="50" t="s">
        <v>162</v>
      </c>
      <c r="W42" s="35" t="s">
        <v>258</v>
      </c>
      <c r="X42" s="35" t="s">
        <v>24</v>
      </c>
      <c r="Y42" s="35" t="s">
        <v>323</v>
      </c>
    </row>
    <row r="43" s="35" customFormat="1" spans="1:25">
      <c r="A43" s="35">
        <v>42</v>
      </c>
      <c r="B43" s="35" t="s">
        <v>165</v>
      </c>
      <c r="C43" s="42" t="s">
        <v>324</v>
      </c>
      <c r="D43" s="35" t="s">
        <v>249</v>
      </c>
      <c r="E43" s="35" t="s">
        <v>249</v>
      </c>
      <c r="F43" s="42">
        <v>18609.74</v>
      </c>
      <c r="G43" s="42">
        <v>558.29</v>
      </c>
      <c r="H43" s="42">
        <v>18051.45</v>
      </c>
      <c r="I43" s="35">
        <v>1</v>
      </c>
      <c r="J43" s="35" t="s">
        <v>24</v>
      </c>
      <c r="K43" s="35"/>
      <c r="L43" s="35" t="s">
        <v>319</v>
      </c>
      <c r="M43" s="35" t="s">
        <v>159</v>
      </c>
      <c r="N43" s="35" t="s">
        <v>325</v>
      </c>
      <c r="O43" s="42" t="s">
        <v>326</v>
      </c>
      <c r="P43" s="35" t="s">
        <v>162</v>
      </c>
      <c r="Q43" s="42" t="s">
        <v>327</v>
      </c>
      <c r="R43" s="35" t="s">
        <v>162</v>
      </c>
      <c r="S43" s="48" t="s">
        <v>44</v>
      </c>
      <c r="T43" s="35" t="s">
        <v>43</v>
      </c>
      <c r="U43" s="49" t="s">
        <v>162</v>
      </c>
      <c r="V43" s="50" t="s">
        <v>162</v>
      </c>
      <c r="W43" s="35" t="s">
        <v>258</v>
      </c>
      <c r="X43" s="35" t="s">
        <v>24</v>
      </c>
      <c r="Y43" s="35" t="s">
        <v>323</v>
      </c>
    </row>
    <row r="44" s="34" customFormat="1" spans="1:24">
      <c r="A44" s="34">
        <v>43</v>
      </c>
      <c r="B44" s="34" t="s">
        <v>165</v>
      </c>
      <c r="C44" s="37" t="s">
        <v>328</v>
      </c>
      <c r="D44" s="34" t="s">
        <v>249</v>
      </c>
      <c r="E44" s="34" t="s">
        <v>249</v>
      </c>
      <c r="F44" s="37">
        <v>11181.42</v>
      </c>
      <c r="G44" s="37">
        <v>335.44</v>
      </c>
      <c r="H44" s="37">
        <v>10845.98</v>
      </c>
      <c r="I44" s="34">
        <v>1</v>
      </c>
      <c r="J44" s="34" t="s">
        <v>24</v>
      </c>
      <c r="K44" s="34"/>
      <c r="L44" s="34" t="s">
        <v>329</v>
      </c>
      <c r="M44" s="34" t="s">
        <v>159</v>
      </c>
      <c r="N44" s="34" t="s">
        <v>330</v>
      </c>
      <c r="O44" s="37" t="s">
        <v>331</v>
      </c>
      <c r="P44" s="34" t="s">
        <v>162</v>
      </c>
      <c r="Q44" s="37" t="s">
        <v>332</v>
      </c>
      <c r="R44" s="34" t="s">
        <v>162</v>
      </c>
      <c r="S44" s="47" t="s">
        <v>46</v>
      </c>
      <c r="T44" s="34" t="s">
        <v>43</v>
      </c>
      <c r="U44" s="45" t="s">
        <v>162</v>
      </c>
      <c r="V44" s="46" t="s">
        <v>162</v>
      </c>
      <c r="W44" s="34" t="s">
        <v>258</v>
      </c>
      <c r="X44" s="34" t="s">
        <v>24</v>
      </c>
    </row>
    <row r="45" s="34" customFormat="1" spans="1:24">
      <c r="A45" s="34">
        <v>44</v>
      </c>
      <c r="B45" s="34" t="s">
        <v>165</v>
      </c>
      <c r="C45" s="37" t="s">
        <v>333</v>
      </c>
      <c r="D45" s="34" t="s">
        <v>97</v>
      </c>
      <c r="E45" s="34" t="s">
        <v>97</v>
      </c>
      <c r="F45" s="37">
        <v>2506.82</v>
      </c>
      <c r="G45" s="37">
        <v>75.2</v>
      </c>
      <c r="H45" s="37">
        <v>2431.62</v>
      </c>
      <c r="I45" s="34">
        <v>1</v>
      </c>
      <c r="J45" s="34" t="s">
        <v>24</v>
      </c>
      <c r="K45" s="34"/>
      <c r="L45" s="34" t="s">
        <v>48</v>
      </c>
      <c r="M45" s="34" t="s">
        <v>159</v>
      </c>
      <c r="N45" s="34" t="s">
        <v>334</v>
      </c>
      <c r="O45" s="37" t="s">
        <v>335</v>
      </c>
      <c r="P45" s="34" t="s">
        <v>336</v>
      </c>
      <c r="Q45" s="37" t="s">
        <v>337</v>
      </c>
      <c r="R45" s="34" t="s">
        <v>162</v>
      </c>
      <c r="S45" s="34" t="s">
        <v>48</v>
      </c>
      <c r="T45" s="34" t="s">
        <v>47</v>
      </c>
      <c r="U45" s="45" t="s">
        <v>162</v>
      </c>
      <c r="V45" s="46"/>
      <c r="W45" s="34" t="s">
        <v>258</v>
      </c>
      <c r="X45" s="34" t="s">
        <v>24</v>
      </c>
    </row>
    <row r="46" s="34" customFormat="1" spans="1:24">
      <c r="A46" s="34">
        <v>45</v>
      </c>
      <c r="B46" s="34" t="s">
        <v>165</v>
      </c>
      <c r="C46" s="37" t="s">
        <v>338</v>
      </c>
      <c r="D46" s="34" t="s">
        <v>97</v>
      </c>
      <c r="E46" s="34" t="s">
        <v>97</v>
      </c>
      <c r="F46" s="37">
        <v>3819.65</v>
      </c>
      <c r="G46" s="37">
        <v>988.13</v>
      </c>
      <c r="H46" s="37">
        <v>2831.52</v>
      </c>
      <c r="I46" s="34">
        <v>1</v>
      </c>
      <c r="J46" s="34" t="s">
        <v>24</v>
      </c>
      <c r="K46" s="34"/>
      <c r="L46" s="34" t="s">
        <v>48</v>
      </c>
      <c r="M46" s="34" t="s">
        <v>159</v>
      </c>
      <c r="N46" s="34" t="s">
        <v>339</v>
      </c>
      <c r="O46" s="37" t="s">
        <v>340</v>
      </c>
      <c r="P46" s="34" t="s">
        <v>336</v>
      </c>
      <c r="Q46" s="37" t="s">
        <v>341</v>
      </c>
      <c r="R46" s="34" t="s">
        <v>162</v>
      </c>
      <c r="S46" s="34" t="s">
        <v>48</v>
      </c>
      <c r="T46" s="34" t="s">
        <v>47</v>
      </c>
      <c r="U46" s="45" t="s">
        <v>162</v>
      </c>
      <c r="V46" s="46"/>
      <c r="W46" s="34" t="s">
        <v>258</v>
      </c>
      <c r="X46" s="34" t="s">
        <v>24</v>
      </c>
    </row>
    <row r="47" s="34" customFormat="1" spans="1:24">
      <c r="A47" s="34">
        <v>46</v>
      </c>
      <c r="B47" s="34" t="s">
        <v>165</v>
      </c>
      <c r="C47" s="37" t="s">
        <v>342</v>
      </c>
      <c r="D47" s="34" t="s">
        <v>97</v>
      </c>
      <c r="E47" s="34" t="s">
        <v>97</v>
      </c>
      <c r="F47" s="37">
        <v>3641.2</v>
      </c>
      <c r="G47" s="37">
        <v>109.24</v>
      </c>
      <c r="H47" s="37">
        <v>3531.96</v>
      </c>
      <c r="I47" s="34">
        <v>1</v>
      </c>
      <c r="J47" s="34" t="s">
        <v>24</v>
      </c>
      <c r="K47" s="34"/>
      <c r="L47" s="34" t="s">
        <v>48</v>
      </c>
      <c r="M47" s="34" t="s">
        <v>159</v>
      </c>
      <c r="N47" s="34" t="s">
        <v>343</v>
      </c>
      <c r="O47" s="37" t="s">
        <v>344</v>
      </c>
      <c r="P47" s="34" t="s">
        <v>336</v>
      </c>
      <c r="Q47" s="37" t="s">
        <v>345</v>
      </c>
      <c r="R47" s="34" t="s">
        <v>162</v>
      </c>
      <c r="S47" s="34" t="s">
        <v>48</v>
      </c>
      <c r="T47" s="34" t="s">
        <v>47</v>
      </c>
      <c r="U47" s="45" t="s">
        <v>162</v>
      </c>
      <c r="V47" s="46"/>
      <c r="W47" s="34" t="s">
        <v>258</v>
      </c>
      <c r="X47" s="34" t="s">
        <v>24</v>
      </c>
    </row>
    <row r="48" s="34" customFormat="1" spans="1:24">
      <c r="A48" s="34">
        <v>47</v>
      </c>
      <c r="B48" s="34" t="s">
        <v>165</v>
      </c>
      <c r="C48" s="37" t="s">
        <v>346</v>
      </c>
      <c r="D48" s="34" t="s">
        <v>97</v>
      </c>
      <c r="E48" s="34" t="s">
        <v>97</v>
      </c>
      <c r="F48" s="37">
        <v>4404.43</v>
      </c>
      <c r="G48" s="37">
        <v>132.13</v>
      </c>
      <c r="H48" s="37">
        <v>4272.3</v>
      </c>
      <c r="I48" s="34">
        <v>1</v>
      </c>
      <c r="J48" s="34" t="s">
        <v>24</v>
      </c>
      <c r="K48" s="34"/>
      <c r="L48" s="34" t="s">
        <v>48</v>
      </c>
      <c r="M48" s="34" t="s">
        <v>159</v>
      </c>
      <c r="N48" s="34" t="s">
        <v>347</v>
      </c>
      <c r="O48" s="37" t="s">
        <v>348</v>
      </c>
      <c r="P48" s="34" t="s">
        <v>336</v>
      </c>
      <c r="Q48" s="37" t="s">
        <v>349</v>
      </c>
      <c r="R48" s="34" t="s">
        <v>162</v>
      </c>
      <c r="S48" s="34" t="s">
        <v>48</v>
      </c>
      <c r="T48" s="34" t="s">
        <v>47</v>
      </c>
      <c r="U48" s="45" t="s">
        <v>162</v>
      </c>
      <c r="V48" s="46"/>
      <c r="W48" s="34" t="s">
        <v>258</v>
      </c>
      <c r="X48" s="34" t="s">
        <v>24</v>
      </c>
    </row>
    <row r="49" s="34" customFormat="1" spans="1:24">
      <c r="A49" s="34">
        <v>48</v>
      </c>
      <c r="B49" s="34" t="s">
        <v>165</v>
      </c>
      <c r="C49" s="37" t="s">
        <v>350</v>
      </c>
      <c r="D49" s="34" t="s">
        <v>97</v>
      </c>
      <c r="E49" s="34" t="s">
        <v>97</v>
      </c>
      <c r="F49" s="37">
        <v>4885.2</v>
      </c>
      <c r="G49" s="37">
        <v>146.56</v>
      </c>
      <c r="H49" s="37">
        <v>4738.64</v>
      </c>
      <c r="I49" s="34">
        <v>1</v>
      </c>
      <c r="J49" s="34" t="s">
        <v>24</v>
      </c>
      <c r="K49" s="34"/>
      <c r="L49" s="34" t="s">
        <v>48</v>
      </c>
      <c r="M49" s="34" t="s">
        <v>159</v>
      </c>
      <c r="N49" s="34" t="s">
        <v>351</v>
      </c>
      <c r="O49" s="37" t="s">
        <v>352</v>
      </c>
      <c r="P49" s="34" t="s">
        <v>336</v>
      </c>
      <c r="Q49" s="37" t="s">
        <v>353</v>
      </c>
      <c r="R49" s="34" t="s">
        <v>162</v>
      </c>
      <c r="S49" s="34" t="s">
        <v>48</v>
      </c>
      <c r="T49" s="34" t="s">
        <v>47</v>
      </c>
      <c r="U49" s="45" t="s">
        <v>162</v>
      </c>
      <c r="V49" s="46"/>
      <c r="W49" s="34" t="s">
        <v>258</v>
      </c>
      <c r="X49" s="34" t="s">
        <v>24</v>
      </c>
    </row>
    <row r="50" s="34" customFormat="1" spans="1:24">
      <c r="A50" s="34">
        <v>49</v>
      </c>
      <c r="B50" s="34" t="s">
        <v>157</v>
      </c>
      <c r="C50" s="37" t="s">
        <v>354</v>
      </c>
      <c r="D50" s="34" t="s">
        <v>97</v>
      </c>
      <c r="E50" s="34" t="s">
        <v>97</v>
      </c>
      <c r="F50" s="37">
        <v>3698.64</v>
      </c>
      <c r="G50" s="37">
        <v>110.96</v>
      </c>
      <c r="H50" s="37">
        <v>3587.68</v>
      </c>
      <c r="I50" s="34">
        <v>1</v>
      </c>
      <c r="J50" s="34" t="s">
        <v>24</v>
      </c>
      <c r="K50" s="34"/>
      <c r="L50" s="34" t="s">
        <v>48</v>
      </c>
      <c r="M50" s="34" t="s">
        <v>159</v>
      </c>
      <c r="N50" s="34" t="s">
        <v>184</v>
      </c>
      <c r="O50" s="37" t="s">
        <v>185</v>
      </c>
      <c r="P50" s="34" t="s">
        <v>355</v>
      </c>
      <c r="Q50" s="37" t="s">
        <v>356</v>
      </c>
      <c r="R50" s="34" t="s">
        <v>162</v>
      </c>
      <c r="S50" s="34" t="s">
        <v>48</v>
      </c>
      <c r="T50" s="34" t="s">
        <v>47</v>
      </c>
      <c r="U50" s="45" t="s">
        <v>162</v>
      </c>
      <c r="V50" s="46"/>
      <c r="W50" s="34" t="s">
        <v>258</v>
      </c>
      <c r="X50" s="34" t="s">
        <v>24</v>
      </c>
    </row>
    <row r="51" s="34" customFormat="1" spans="1:24">
      <c r="A51" s="34">
        <v>50</v>
      </c>
      <c r="B51" s="34" t="s">
        <v>165</v>
      </c>
      <c r="C51" s="37" t="s">
        <v>357</v>
      </c>
      <c r="D51" s="34" t="s">
        <v>97</v>
      </c>
      <c r="E51" s="34" t="s">
        <v>97</v>
      </c>
      <c r="F51" s="37">
        <v>2540.17</v>
      </c>
      <c r="G51" s="37">
        <v>76.21</v>
      </c>
      <c r="H51" s="37">
        <v>2463.96</v>
      </c>
      <c r="I51" s="34">
        <v>1</v>
      </c>
      <c r="J51" s="34" t="s">
        <v>24</v>
      </c>
      <c r="K51" s="34"/>
      <c r="L51" s="34" t="s">
        <v>48</v>
      </c>
      <c r="M51" s="34" t="s">
        <v>159</v>
      </c>
      <c r="N51" s="34" t="s">
        <v>184</v>
      </c>
      <c r="O51" s="37" t="s">
        <v>185</v>
      </c>
      <c r="P51" s="34" t="s">
        <v>355</v>
      </c>
      <c r="Q51" s="37" t="s">
        <v>358</v>
      </c>
      <c r="R51" s="34" t="s">
        <v>162</v>
      </c>
      <c r="S51" s="34" t="s">
        <v>48</v>
      </c>
      <c r="T51" s="34" t="s">
        <v>47</v>
      </c>
      <c r="U51" s="45" t="s">
        <v>162</v>
      </c>
      <c r="V51" s="46"/>
      <c r="W51" s="34" t="s">
        <v>258</v>
      </c>
      <c r="X51" s="34" t="s">
        <v>24</v>
      </c>
    </row>
    <row r="52" s="34" customFormat="1" spans="1:24">
      <c r="A52" s="34">
        <v>51</v>
      </c>
      <c r="B52" s="34" t="s">
        <v>165</v>
      </c>
      <c r="C52" s="37" t="s">
        <v>359</v>
      </c>
      <c r="D52" s="34" t="s">
        <v>97</v>
      </c>
      <c r="E52" s="34" t="s">
        <v>97</v>
      </c>
      <c r="F52" s="37">
        <v>2558.97</v>
      </c>
      <c r="G52" s="37">
        <v>76.77</v>
      </c>
      <c r="H52" s="37">
        <v>2482.2</v>
      </c>
      <c r="I52" s="34">
        <v>1</v>
      </c>
      <c r="J52" s="34" t="s">
        <v>24</v>
      </c>
      <c r="K52" s="34"/>
      <c r="L52" s="34" t="s">
        <v>48</v>
      </c>
      <c r="M52" s="34" t="s">
        <v>159</v>
      </c>
      <c r="N52" s="34" t="s">
        <v>184</v>
      </c>
      <c r="O52" s="37" t="s">
        <v>185</v>
      </c>
      <c r="P52" s="34" t="s">
        <v>355</v>
      </c>
      <c r="Q52" s="37" t="s">
        <v>360</v>
      </c>
      <c r="R52" s="34" t="s">
        <v>162</v>
      </c>
      <c r="S52" s="34" t="s">
        <v>48</v>
      </c>
      <c r="T52" s="34" t="s">
        <v>47</v>
      </c>
      <c r="U52" s="45" t="s">
        <v>162</v>
      </c>
      <c r="V52" s="46"/>
      <c r="W52" s="34" t="s">
        <v>258</v>
      </c>
      <c r="X52" s="34" t="s">
        <v>24</v>
      </c>
    </row>
    <row r="53" s="34" customFormat="1" spans="1:24">
      <c r="A53" s="34">
        <v>52</v>
      </c>
      <c r="B53" s="34" t="s">
        <v>157</v>
      </c>
      <c r="C53" s="37" t="s">
        <v>361</v>
      </c>
      <c r="D53" s="34" t="s">
        <v>97</v>
      </c>
      <c r="E53" s="34" t="s">
        <v>97</v>
      </c>
      <c r="F53" s="37">
        <v>3601.93</v>
      </c>
      <c r="G53" s="37">
        <v>108.06</v>
      </c>
      <c r="H53" s="37">
        <v>3493.87</v>
      </c>
      <c r="I53" s="34">
        <v>1</v>
      </c>
      <c r="J53" s="34" t="s">
        <v>24</v>
      </c>
      <c r="K53" s="34"/>
      <c r="L53" s="34" t="s">
        <v>48</v>
      </c>
      <c r="M53" s="34" t="s">
        <v>159</v>
      </c>
      <c r="N53" s="34" t="s">
        <v>362</v>
      </c>
      <c r="O53" s="37" t="s">
        <v>363</v>
      </c>
      <c r="P53" s="34" t="s">
        <v>355</v>
      </c>
      <c r="Q53" s="37" t="s">
        <v>364</v>
      </c>
      <c r="R53" s="34" t="s">
        <v>162</v>
      </c>
      <c r="S53" s="34" t="s">
        <v>48</v>
      </c>
      <c r="T53" s="34" t="s">
        <v>47</v>
      </c>
      <c r="U53" s="45" t="s">
        <v>162</v>
      </c>
      <c r="V53" s="46"/>
      <c r="W53" s="34" t="s">
        <v>258</v>
      </c>
      <c r="X53" s="34" t="s">
        <v>24</v>
      </c>
    </row>
    <row r="54" s="34" customFormat="1" spans="1:24">
      <c r="A54" s="34">
        <v>53</v>
      </c>
      <c r="B54" s="34" t="s">
        <v>267</v>
      </c>
      <c r="C54" s="37" t="s">
        <v>365</v>
      </c>
      <c r="D54" s="34" t="s">
        <v>97</v>
      </c>
      <c r="E54" s="34" t="s">
        <v>97</v>
      </c>
      <c r="F54" s="37">
        <v>3916.5</v>
      </c>
      <c r="G54" s="37">
        <v>329.88</v>
      </c>
      <c r="H54" s="37">
        <v>3586.62</v>
      </c>
      <c r="I54" s="34">
        <v>1</v>
      </c>
      <c r="J54" s="34" t="s">
        <v>24</v>
      </c>
      <c r="K54" s="34"/>
      <c r="L54" s="34" t="s">
        <v>48</v>
      </c>
      <c r="M54" s="34" t="s">
        <v>159</v>
      </c>
      <c r="N54" s="34" t="s">
        <v>366</v>
      </c>
      <c r="O54" s="37" t="s">
        <v>367</v>
      </c>
      <c r="P54" s="34" t="s">
        <v>49</v>
      </c>
      <c r="Q54" s="37" t="s">
        <v>368</v>
      </c>
      <c r="R54" s="34" t="s">
        <v>162</v>
      </c>
      <c r="S54" s="34" t="s">
        <v>48</v>
      </c>
      <c r="T54" s="34" t="s">
        <v>47</v>
      </c>
      <c r="U54" s="45" t="s">
        <v>162</v>
      </c>
      <c r="V54" s="46"/>
      <c r="W54" s="34" t="s">
        <v>258</v>
      </c>
      <c r="X54" s="34" t="s">
        <v>24</v>
      </c>
    </row>
    <row r="55" s="34" customFormat="1" spans="1:24">
      <c r="A55" s="34">
        <v>54</v>
      </c>
      <c r="B55" s="34" t="s">
        <v>267</v>
      </c>
      <c r="C55" s="37" t="s">
        <v>369</v>
      </c>
      <c r="D55" s="34" t="s">
        <v>97</v>
      </c>
      <c r="E55" s="34" t="s">
        <v>97</v>
      </c>
      <c r="F55" s="37">
        <v>7365.89</v>
      </c>
      <c r="G55" s="37">
        <v>220.98</v>
      </c>
      <c r="H55" s="37">
        <v>7144.91</v>
      </c>
      <c r="I55" s="34">
        <v>1</v>
      </c>
      <c r="J55" s="34" t="s">
        <v>24</v>
      </c>
      <c r="K55" s="34"/>
      <c r="L55" s="34" t="s">
        <v>48</v>
      </c>
      <c r="M55" s="34" t="s">
        <v>159</v>
      </c>
      <c r="N55" s="34" t="s">
        <v>370</v>
      </c>
      <c r="O55" s="37" t="s">
        <v>371</v>
      </c>
      <c r="P55" s="34" t="s">
        <v>49</v>
      </c>
      <c r="Q55" s="37" t="s">
        <v>372</v>
      </c>
      <c r="R55" s="34" t="s">
        <v>162</v>
      </c>
      <c r="S55" s="34" t="s">
        <v>48</v>
      </c>
      <c r="T55" s="34" t="s">
        <v>47</v>
      </c>
      <c r="U55" s="45" t="s">
        <v>162</v>
      </c>
      <c r="V55" s="45"/>
      <c r="W55" s="34" t="s">
        <v>258</v>
      </c>
      <c r="X55" s="34" t="s">
        <v>24</v>
      </c>
    </row>
    <row r="56" s="34" customFormat="1" spans="1:24">
      <c r="A56" s="34">
        <v>55</v>
      </c>
      <c r="B56" s="34" t="s">
        <v>267</v>
      </c>
      <c r="C56" s="37" t="s">
        <v>373</v>
      </c>
      <c r="D56" s="34" t="s">
        <v>97</v>
      </c>
      <c r="E56" s="34" t="s">
        <v>97</v>
      </c>
      <c r="F56" s="37">
        <v>4397.48</v>
      </c>
      <c r="G56" s="37">
        <v>131.92</v>
      </c>
      <c r="H56" s="37">
        <v>4265.56</v>
      </c>
      <c r="I56" s="34">
        <v>1</v>
      </c>
      <c r="J56" s="34" t="s">
        <v>24</v>
      </c>
      <c r="K56" s="34"/>
      <c r="L56" s="34" t="s">
        <v>48</v>
      </c>
      <c r="M56" s="34" t="s">
        <v>159</v>
      </c>
      <c r="N56" s="34" t="s">
        <v>374</v>
      </c>
      <c r="O56" s="37" t="s">
        <v>375</v>
      </c>
      <c r="P56" s="34" t="s">
        <v>49</v>
      </c>
      <c r="Q56" s="37" t="s">
        <v>376</v>
      </c>
      <c r="R56" s="34" t="s">
        <v>162</v>
      </c>
      <c r="S56" s="34" t="s">
        <v>48</v>
      </c>
      <c r="T56" s="34" t="s">
        <v>47</v>
      </c>
      <c r="U56" s="45" t="s">
        <v>162</v>
      </c>
      <c r="V56" s="45"/>
      <c r="W56" s="34" t="s">
        <v>258</v>
      </c>
      <c r="X56" s="34" t="s">
        <v>24</v>
      </c>
    </row>
    <row r="57" s="34" customFormat="1" spans="1:24">
      <c r="A57" s="34">
        <v>56</v>
      </c>
      <c r="B57" s="34" t="s">
        <v>165</v>
      </c>
      <c r="C57" s="37" t="s">
        <v>377</v>
      </c>
      <c r="D57" s="34" t="s">
        <v>97</v>
      </c>
      <c r="E57" s="34" t="s">
        <v>97</v>
      </c>
      <c r="F57" s="37">
        <v>2556.52</v>
      </c>
      <c r="G57" s="37">
        <v>76.7</v>
      </c>
      <c r="H57" s="37">
        <v>2479.82</v>
      </c>
      <c r="I57" s="34">
        <v>1</v>
      </c>
      <c r="J57" s="34" t="s">
        <v>24</v>
      </c>
      <c r="K57" s="34"/>
      <c r="L57" s="34" t="s">
        <v>48</v>
      </c>
      <c r="M57" s="34" t="s">
        <v>159</v>
      </c>
      <c r="N57" s="34" t="s">
        <v>378</v>
      </c>
      <c r="O57" s="37" t="s">
        <v>379</v>
      </c>
      <c r="P57" s="34" t="s">
        <v>49</v>
      </c>
      <c r="Q57" s="37" t="s">
        <v>380</v>
      </c>
      <c r="R57" s="34" t="s">
        <v>162</v>
      </c>
      <c r="S57" s="34" t="s">
        <v>48</v>
      </c>
      <c r="T57" s="34" t="s">
        <v>47</v>
      </c>
      <c r="U57" s="45" t="s">
        <v>162</v>
      </c>
      <c r="V57" s="45"/>
      <c r="W57" s="34" t="s">
        <v>258</v>
      </c>
      <c r="X57" s="34" t="s">
        <v>24</v>
      </c>
    </row>
    <row r="58" s="34" customFormat="1" spans="1:24">
      <c r="A58" s="34">
        <v>57</v>
      </c>
      <c r="B58" s="34" t="s">
        <v>165</v>
      </c>
      <c r="C58" s="37" t="s">
        <v>381</v>
      </c>
      <c r="D58" s="34" t="s">
        <v>97</v>
      </c>
      <c r="E58" s="34" t="s">
        <v>97</v>
      </c>
      <c r="F58" s="37">
        <v>2690.48</v>
      </c>
      <c r="G58" s="37">
        <v>261.93</v>
      </c>
      <c r="H58" s="37">
        <v>2428.55</v>
      </c>
      <c r="I58" s="34">
        <v>1</v>
      </c>
      <c r="J58" s="34" t="s">
        <v>24</v>
      </c>
      <c r="K58" s="34"/>
      <c r="L58" s="34" t="s">
        <v>48</v>
      </c>
      <c r="M58" s="34" t="s">
        <v>159</v>
      </c>
      <c r="N58" s="34" t="s">
        <v>382</v>
      </c>
      <c r="O58" s="37" t="s">
        <v>383</v>
      </c>
      <c r="P58" s="34" t="s">
        <v>49</v>
      </c>
      <c r="Q58" s="37" t="s">
        <v>384</v>
      </c>
      <c r="R58" s="34" t="s">
        <v>162</v>
      </c>
      <c r="S58" s="34" t="s">
        <v>48</v>
      </c>
      <c r="T58" s="34" t="s">
        <v>47</v>
      </c>
      <c r="U58" s="45" t="s">
        <v>162</v>
      </c>
      <c r="V58" s="45"/>
      <c r="W58" s="34" t="s">
        <v>258</v>
      </c>
      <c r="X58" s="34" t="s">
        <v>24</v>
      </c>
    </row>
    <row r="59" s="34" customFormat="1" spans="1:24">
      <c r="A59" s="34">
        <v>58</v>
      </c>
      <c r="B59" s="34" t="s">
        <v>165</v>
      </c>
      <c r="C59" s="37" t="s">
        <v>385</v>
      </c>
      <c r="D59" s="34" t="s">
        <v>97</v>
      </c>
      <c r="E59" s="34" t="s">
        <v>97</v>
      </c>
      <c r="F59" s="37">
        <v>3588.9</v>
      </c>
      <c r="G59" s="37">
        <v>107.67</v>
      </c>
      <c r="H59" s="37">
        <v>3481.23</v>
      </c>
      <c r="I59" s="34">
        <v>1</v>
      </c>
      <c r="J59" s="34" t="s">
        <v>24</v>
      </c>
      <c r="K59" s="34"/>
      <c r="L59" s="34" t="s">
        <v>48</v>
      </c>
      <c r="M59" s="34" t="s">
        <v>159</v>
      </c>
      <c r="N59" s="34" t="s">
        <v>386</v>
      </c>
      <c r="O59" s="37" t="s">
        <v>387</v>
      </c>
      <c r="P59" s="34" t="s">
        <v>49</v>
      </c>
      <c r="Q59" s="37" t="s">
        <v>388</v>
      </c>
      <c r="R59" s="34" t="s">
        <v>162</v>
      </c>
      <c r="S59" s="34" t="s">
        <v>48</v>
      </c>
      <c r="T59" s="34" t="s">
        <v>47</v>
      </c>
      <c r="U59" s="45" t="s">
        <v>162</v>
      </c>
      <c r="V59" s="45"/>
      <c r="W59" s="34" t="s">
        <v>258</v>
      </c>
      <c r="X59" s="34" t="s">
        <v>24</v>
      </c>
    </row>
    <row r="60" s="34" customFormat="1" spans="1:24">
      <c r="A60" s="34">
        <v>59</v>
      </c>
      <c r="B60" s="34" t="s">
        <v>165</v>
      </c>
      <c r="C60" s="37" t="s">
        <v>389</v>
      </c>
      <c r="D60" s="34" t="s">
        <v>97</v>
      </c>
      <c r="E60" s="34" t="s">
        <v>97</v>
      </c>
      <c r="F60" s="37">
        <v>2699.5</v>
      </c>
      <c r="G60" s="37">
        <v>371.9</v>
      </c>
      <c r="H60" s="37">
        <v>2327.6</v>
      </c>
      <c r="I60" s="34">
        <v>1</v>
      </c>
      <c r="J60" s="34" t="s">
        <v>24</v>
      </c>
      <c r="K60" s="34"/>
      <c r="L60" s="34" t="s">
        <v>48</v>
      </c>
      <c r="M60" s="34" t="s">
        <v>159</v>
      </c>
      <c r="N60" s="34" t="s">
        <v>390</v>
      </c>
      <c r="O60" s="37" t="s">
        <v>391</v>
      </c>
      <c r="P60" s="34" t="s">
        <v>49</v>
      </c>
      <c r="Q60" s="37" t="s">
        <v>392</v>
      </c>
      <c r="R60" s="34" t="s">
        <v>162</v>
      </c>
      <c r="S60" s="34" t="s">
        <v>48</v>
      </c>
      <c r="T60" s="34" t="s">
        <v>47</v>
      </c>
      <c r="U60" s="45" t="s">
        <v>162</v>
      </c>
      <c r="V60" s="45"/>
      <c r="W60" s="34" t="s">
        <v>258</v>
      </c>
      <c r="X60" s="34" t="s">
        <v>24</v>
      </c>
    </row>
    <row r="61" s="34" customFormat="1" spans="1:24">
      <c r="A61" s="34">
        <v>60</v>
      </c>
      <c r="B61" s="34" t="s">
        <v>267</v>
      </c>
      <c r="C61" s="37" t="s">
        <v>393</v>
      </c>
      <c r="D61" s="34" t="s">
        <v>97</v>
      </c>
      <c r="E61" s="34" t="s">
        <v>97</v>
      </c>
      <c r="F61" s="37">
        <v>2962.81</v>
      </c>
      <c r="G61" s="37">
        <v>88.88</v>
      </c>
      <c r="H61" s="37">
        <v>2873.93</v>
      </c>
      <c r="I61" s="34">
        <v>1</v>
      </c>
      <c r="J61" s="34" t="s">
        <v>24</v>
      </c>
      <c r="K61" s="34"/>
      <c r="L61" s="34" t="s">
        <v>48</v>
      </c>
      <c r="M61" s="34" t="s">
        <v>159</v>
      </c>
      <c r="N61" s="34" t="s">
        <v>394</v>
      </c>
      <c r="O61" s="37" t="s">
        <v>395</v>
      </c>
      <c r="P61" s="34" t="s">
        <v>49</v>
      </c>
      <c r="Q61" s="37" t="s">
        <v>396</v>
      </c>
      <c r="R61" s="34" t="s">
        <v>162</v>
      </c>
      <c r="S61" s="34" t="s">
        <v>48</v>
      </c>
      <c r="T61" s="34" t="s">
        <v>47</v>
      </c>
      <c r="U61" s="45" t="s">
        <v>162</v>
      </c>
      <c r="V61" s="45"/>
      <c r="W61" s="34" t="s">
        <v>258</v>
      </c>
      <c r="X61" s="34" t="s">
        <v>24</v>
      </c>
    </row>
    <row r="62" s="34" customFormat="1" spans="1:24">
      <c r="A62" s="34">
        <v>61</v>
      </c>
      <c r="B62" s="34" t="s">
        <v>267</v>
      </c>
      <c r="C62" s="37" t="s">
        <v>397</v>
      </c>
      <c r="D62" s="34" t="s">
        <v>97</v>
      </c>
      <c r="E62" s="34" t="s">
        <v>97</v>
      </c>
      <c r="F62" s="37">
        <v>3869.67</v>
      </c>
      <c r="G62" s="37">
        <v>116.09</v>
      </c>
      <c r="H62" s="37">
        <v>3753.58</v>
      </c>
      <c r="I62" s="34">
        <v>1</v>
      </c>
      <c r="J62" s="34" t="s">
        <v>24</v>
      </c>
      <c r="K62" s="34"/>
      <c r="L62" s="34" t="s">
        <v>48</v>
      </c>
      <c r="M62" s="34" t="s">
        <v>159</v>
      </c>
      <c r="N62" s="34" t="s">
        <v>398</v>
      </c>
      <c r="O62" s="37" t="s">
        <v>399</v>
      </c>
      <c r="P62" s="34" t="s">
        <v>49</v>
      </c>
      <c r="Q62" s="37" t="s">
        <v>400</v>
      </c>
      <c r="R62" s="34" t="s">
        <v>162</v>
      </c>
      <c r="S62" s="34" t="s">
        <v>48</v>
      </c>
      <c r="T62" s="34" t="s">
        <v>47</v>
      </c>
      <c r="U62" s="45" t="s">
        <v>162</v>
      </c>
      <c r="V62" s="45"/>
      <c r="W62" s="34" t="s">
        <v>258</v>
      </c>
      <c r="X62" s="34" t="s">
        <v>24</v>
      </c>
    </row>
    <row r="63" s="34" customFormat="1" spans="1:24">
      <c r="A63" s="34">
        <v>62</v>
      </c>
      <c r="B63" s="34" t="s">
        <v>267</v>
      </c>
      <c r="C63" s="37" t="s">
        <v>401</v>
      </c>
      <c r="D63" s="34" t="s">
        <v>97</v>
      </c>
      <c r="E63" s="34" t="s">
        <v>97</v>
      </c>
      <c r="F63" s="37">
        <v>3272.63</v>
      </c>
      <c r="G63" s="37">
        <v>1421.03</v>
      </c>
      <c r="H63" s="37">
        <v>1851.6</v>
      </c>
      <c r="I63" s="34">
        <v>1</v>
      </c>
      <c r="J63" s="34" t="s">
        <v>24</v>
      </c>
      <c r="K63" s="34"/>
      <c r="L63" s="34" t="s">
        <v>48</v>
      </c>
      <c r="M63" s="34" t="s">
        <v>159</v>
      </c>
      <c r="N63" s="34" t="s">
        <v>402</v>
      </c>
      <c r="O63" s="37" t="s">
        <v>403</v>
      </c>
      <c r="P63" s="34" t="s">
        <v>49</v>
      </c>
      <c r="Q63" s="37" t="s">
        <v>404</v>
      </c>
      <c r="R63" s="34" t="s">
        <v>162</v>
      </c>
      <c r="S63" s="34" t="s">
        <v>48</v>
      </c>
      <c r="T63" s="34" t="s">
        <v>47</v>
      </c>
      <c r="U63" s="45" t="s">
        <v>162</v>
      </c>
      <c r="V63" s="45"/>
      <c r="W63" s="34" t="s">
        <v>258</v>
      </c>
      <c r="X63" s="34" t="s">
        <v>24</v>
      </c>
    </row>
    <row r="64" s="34" customFormat="1" spans="1:24">
      <c r="A64" s="34">
        <v>63</v>
      </c>
      <c r="B64" s="34" t="s">
        <v>267</v>
      </c>
      <c r="C64" s="37" t="s">
        <v>405</v>
      </c>
      <c r="D64" s="34" t="s">
        <v>97</v>
      </c>
      <c r="E64" s="34" t="s">
        <v>97</v>
      </c>
      <c r="F64" s="37">
        <v>3588.9</v>
      </c>
      <c r="G64" s="37">
        <v>107.67</v>
      </c>
      <c r="H64" s="37">
        <v>3481.23</v>
      </c>
      <c r="I64" s="34">
        <v>1</v>
      </c>
      <c r="J64" s="34" t="s">
        <v>24</v>
      </c>
      <c r="K64" s="34"/>
      <c r="L64" s="34" t="s">
        <v>48</v>
      </c>
      <c r="M64" s="34" t="s">
        <v>159</v>
      </c>
      <c r="N64" s="34" t="s">
        <v>406</v>
      </c>
      <c r="O64" s="37" t="s">
        <v>407</v>
      </c>
      <c r="P64" s="34" t="s">
        <v>49</v>
      </c>
      <c r="Q64" s="37" t="s">
        <v>408</v>
      </c>
      <c r="R64" s="34" t="s">
        <v>162</v>
      </c>
      <c r="S64" s="34" t="s">
        <v>48</v>
      </c>
      <c r="T64" s="34" t="s">
        <v>47</v>
      </c>
      <c r="U64" s="45" t="s">
        <v>162</v>
      </c>
      <c r="V64" s="45"/>
      <c r="W64" s="34" t="s">
        <v>258</v>
      </c>
      <c r="X64" s="34" t="s">
        <v>24</v>
      </c>
    </row>
    <row r="65" s="34" customFormat="1" spans="1:24">
      <c r="A65" s="34">
        <v>64</v>
      </c>
      <c r="B65" s="34" t="s">
        <v>267</v>
      </c>
      <c r="C65" s="37" t="s">
        <v>409</v>
      </c>
      <c r="D65" s="34" t="s">
        <v>97</v>
      </c>
      <c r="E65" s="34" t="s">
        <v>97</v>
      </c>
      <c r="F65" s="37">
        <v>2638.62</v>
      </c>
      <c r="G65" s="37">
        <v>79.16</v>
      </c>
      <c r="H65" s="37">
        <v>2559.46</v>
      </c>
      <c r="I65" s="34">
        <v>1</v>
      </c>
      <c r="J65" s="34" t="s">
        <v>24</v>
      </c>
      <c r="K65" s="34"/>
      <c r="L65" s="34" t="s">
        <v>48</v>
      </c>
      <c r="M65" s="34" t="s">
        <v>159</v>
      </c>
      <c r="N65" s="34" t="s">
        <v>410</v>
      </c>
      <c r="O65" s="37" t="s">
        <v>411</v>
      </c>
      <c r="P65" s="34" t="s">
        <v>49</v>
      </c>
      <c r="Q65" s="37" t="s">
        <v>412</v>
      </c>
      <c r="R65" s="34" t="s">
        <v>162</v>
      </c>
      <c r="S65" s="34" t="s">
        <v>48</v>
      </c>
      <c r="T65" s="34" t="s">
        <v>47</v>
      </c>
      <c r="U65" s="45" t="s">
        <v>162</v>
      </c>
      <c r="V65" s="45"/>
      <c r="W65" s="34" t="s">
        <v>258</v>
      </c>
      <c r="X65" s="34" t="s">
        <v>24</v>
      </c>
    </row>
    <row r="66" s="34" customFormat="1" spans="1:24">
      <c r="A66" s="34">
        <v>65</v>
      </c>
      <c r="B66" s="34" t="s">
        <v>267</v>
      </c>
      <c r="C66" s="37" t="s">
        <v>413</v>
      </c>
      <c r="D66" s="34" t="s">
        <v>97</v>
      </c>
      <c r="E66" s="34" t="s">
        <v>97</v>
      </c>
      <c r="F66" s="37">
        <v>7510.42</v>
      </c>
      <c r="G66" s="37">
        <v>225.31</v>
      </c>
      <c r="H66" s="37">
        <v>7285.11</v>
      </c>
      <c r="I66" s="34">
        <v>1</v>
      </c>
      <c r="J66" s="34" t="s">
        <v>24</v>
      </c>
      <c r="K66" s="34"/>
      <c r="L66" s="34" t="s">
        <v>48</v>
      </c>
      <c r="M66" s="34" t="s">
        <v>159</v>
      </c>
      <c r="N66" s="34" t="s">
        <v>414</v>
      </c>
      <c r="O66" s="37" t="s">
        <v>415</v>
      </c>
      <c r="P66" s="34" t="s">
        <v>49</v>
      </c>
      <c r="Q66" s="37" t="s">
        <v>416</v>
      </c>
      <c r="R66" s="34" t="s">
        <v>162</v>
      </c>
      <c r="S66" s="34" t="s">
        <v>48</v>
      </c>
      <c r="T66" s="34" t="s">
        <v>47</v>
      </c>
      <c r="U66" s="45" t="s">
        <v>162</v>
      </c>
      <c r="V66" s="45"/>
      <c r="W66" s="34" t="s">
        <v>258</v>
      </c>
      <c r="X66" s="34" t="s">
        <v>24</v>
      </c>
    </row>
    <row r="67" s="34" customFormat="1" spans="1:24">
      <c r="A67" s="34">
        <v>66</v>
      </c>
      <c r="B67" s="34" t="s">
        <v>267</v>
      </c>
      <c r="C67" s="37" t="s">
        <v>417</v>
      </c>
      <c r="D67" s="34" t="s">
        <v>97</v>
      </c>
      <c r="E67" s="34" t="s">
        <v>97</v>
      </c>
      <c r="F67" s="37">
        <v>2775.85</v>
      </c>
      <c r="G67" s="37">
        <v>232.86</v>
      </c>
      <c r="H67" s="37">
        <v>2542.99</v>
      </c>
      <c r="I67" s="34">
        <v>1</v>
      </c>
      <c r="J67" s="34" t="s">
        <v>24</v>
      </c>
      <c r="K67" s="34"/>
      <c r="L67" s="34" t="s">
        <v>48</v>
      </c>
      <c r="M67" s="34" t="s">
        <v>159</v>
      </c>
      <c r="N67" s="34" t="s">
        <v>418</v>
      </c>
      <c r="O67" s="37" t="s">
        <v>419</v>
      </c>
      <c r="P67" s="34" t="s">
        <v>49</v>
      </c>
      <c r="Q67" s="37" t="s">
        <v>420</v>
      </c>
      <c r="R67" s="34" t="s">
        <v>162</v>
      </c>
      <c r="S67" s="34" t="s">
        <v>48</v>
      </c>
      <c r="T67" s="34" t="s">
        <v>47</v>
      </c>
      <c r="U67" s="45" t="s">
        <v>162</v>
      </c>
      <c r="V67" s="45"/>
      <c r="W67" s="34" t="s">
        <v>258</v>
      </c>
      <c r="X67" s="34" t="s">
        <v>24</v>
      </c>
    </row>
    <row r="68" s="34" customFormat="1" spans="1:24">
      <c r="A68" s="34">
        <v>67</v>
      </c>
      <c r="B68" s="34" t="s">
        <v>267</v>
      </c>
      <c r="C68" s="37" t="s">
        <v>421</v>
      </c>
      <c r="D68" s="34" t="s">
        <v>97</v>
      </c>
      <c r="E68" s="34" t="s">
        <v>97</v>
      </c>
      <c r="F68" s="37">
        <v>3657.35</v>
      </c>
      <c r="G68" s="37">
        <v>109.72</v>
      </c>
      <c r="H68" s="37">
        <v>3547.63</v>
      </c>
      <c r="I68" s="34">
        <v>1</v>
      </c>
      <c r="J68" s="34" t="s">
        <v>24</v>
      </c>
      <c r="K68" s="34"/>
      <c r="L68" s="34" t="s">
        <v>48</v>
      </c>
      <c r="M68" s="34" t="s">
        <v>159</v>
      </c>
      <c r="N68" s="34" t="s">
        <v>422</v>
      </c>
      <c r="O68" s="37" t="s">
        <v>423</v>
      </c>
      <c r="P68" s="34" t="s">
        <v>49</v>
      </c>
      <c r="Q68" s="37" t="s">
        <v>424</v>
      </c>
      <c r="R68" s="34" t="s">
        <v>162</v>
      </c>
      <c r="S68" s="34" t="s">
        <v>48</v>
      </c>
      <c r="T68" s="34" t="s">
        <v>47</v>
      </c>
      <c r="U68" s="45" t="s">
        <v>162</v>
      </c>
      <c r="V68" s="45"/>
      <c r="W68" s="34" t="s">
        <v>258</v>
      </c>
      <c r="X68" s="34" t="s">
        <v>24</v>
      </c>
    </row>
    <row r="69" s="34" customFormat="1" spans="1:24">
      <c r="A69" s="34">
        <v>68</v>
      </c>
      <c r="B69" s="34" t="s">
        <v>267</v>
      </c>
      <c r="C69" s="37" t="s">
        <v>425</v>
      </c>
      <c r="D69" s="34" t="s">
        <v>97</v>
      </c>
      <c r="E69" s="34" t="s">
        <v>97</v>
      </c>
      <c r="F69" s="37">
        <v>4209.48</v>
      </c>
      <c r="G69" s="37">
        <v>126.28</v>
      </c>
      <c r="H69" s="37">
        <v>4083.2</v>
      </c>
      <c r="I69" s="34">
        <v>1</v>
      </c>
      <c r="J69" s="34" t="s">
        <v>24</v>
      </c>
      <c r="K69" s="34"/>
      <c r="L69" s="34" t="s">
        <v>48</v>
      </c>
      <c r="M69" s="34" t="s">
        <v>159</v>
      </c>
      <c r="N69" s="34" t="s">
        <v>426</v>
      </c>
      <c r="O69" s="37" t="s">
        <v>427</v>
      </c>
      <c r="P69" s="34" t="s">
        <v>49</v>
      </c>
      <c r="Q69" s="37" t="s">
        <v>428</v>
      </c>
      <c r="R69" s="34" t="s">
        <v>162</v>
      </c>
      <c r="S69" s="34" t="s">
        <v>48</v>
      </c>
      <c r="T69" s="34" t="s">
        <v>47</v>
      </c>
      <c r="U69" s="45" t="s">
        <v>162</v>
      </c>
      <c r="V69" s="45"/>
      <c r="W69" s="34" t="s">
        <v>258</v>
      </c>
      <c r="X69" s="34" t="s">
        <v>24</v>
      </c>
    </row>
    <row r="70" s="34" customFormat="1" spans="1:24">
      <c r="A70" s="34">
        <v>69</v>
      </c>
      <c r="B70" s="34" t="s">
        <v>267</v>
      </c>
      <c r="C70" s="37" t="s">
        <v>429</v>
      </c>
      <c r="D70" s="34" t="s">
        <v>97</v>
      </c>
      <c r="E70" s="34" t="s">
        <v>97</v>
      </c>
      <c r="F70" s="37">
        <v>4043.96</v>
      </c>
      <c r="G70" s="37">
        <v>121.32</v>
      </c>
      <c r="H70" s="37">
        <v>3922.64</v>
      </c>
      <c r="I70" s="34">
        <v>1</v>
      </c>
      <c r="J70" s="34" t="s">
        <v>24</v>
      </c>
      <c r="K70" s="34"/>
      <c r="L70" s="34" t="s">
        <v>48</v>
      </c>
      <c r="M70" s="34" t="s">
        <v>159</v>
      </c>
      <c r="N70" s="34" t="s">
        <v>430</v>
      </c>
      <c r="O70" s="37" t="s">
        <v>431</v>
      </c>
      <c r="P70" s="34" t="s">
        <v>49</v>
      </c>
      <c r="Q70" s="37" t="s">
        <v>432</v>
      </c>
      <c r="R70" s="34" t="s">
        <v>162</v>
      </c>
      <c r="S70" s="34" t="s">
        <v>48</v>
      </c>
      <c r="T70" s="34" t="s">
        <v>47</v>
      </c>
      <c r="U70" s="45" t="s">
        <v>162</v>
      </c>
      <c r="V70" s="45"/>
      <c r="W70" s="34" t="s">
        <v>258</v>
      </c>
      <c r="X70" s="34" t="s">
        <v>24</v>
      </c>
    </row>
    <row r="71" s="34" customFormat="1" spans="1:24">
      <c r="A71" s="34">
        <v>70</v>
      </c>
      <c r="B71" s="34" t="s">
        <v>267</v>
      </c>
      <c r="C71" s="37" t="s">
        <v>433</v>
      </c>
      <c r="D71" s="34" t="s">
        <v>97</v>
      </c>
      <c r="E71" s="34" t="s">
        <v>97</v>
      </c>
      <c r="F71" s="37">
        <v>3724.48</v>
      </c>
      <c r="G71" s="37">
        <v>111.73</v>
      </c>
      <c r="H71" s="37">
        <v>3612.75</v>
      </c>
      <c r="I71" s="34">
        <v>1</v>
      </c>
      <c r="J71" s="34" t="s">
        <v>24</v>
      </c>
      <c r="K71" s="34"/>
      <c r="L71" s="34" t="s">
        <v>48</v>
      </c>
      <c r="M71" s="34" t="s">
        <v>159</v>
      </c>
      <c r="N71" s="34" t="s">
        <v>434</v>
      </c>
      <c r="O71" s="37" t="s">
        <v>435</v>
      </c>
      <c r="P71" s="34" t="s">
        <v>49</v>
      </c>
      <c r="Q71" s="37" t="s">
        <v>436</v>
      </c>
      <c r="R71" s="34" t="s">
        <v>162</v>
      </c>
      <c r="S71" s="34" t="s">
        <v>48</v>
      </c>
      <c r="T71" s="34" t="s">
        <v>47</v>
      </c>
      <c r="U71" s="45" t="s">
        <v>162</v>
      </c>
      <c r="V71" s="45"/>
      <c r="W71" s="34" t="s">
        <v>258</v>
      </c>
      <c r="X71" s="34" t="s">
        <v>24</v>
      </c>
    </row>
    <row r="72" s="34" customFormat="1" spans="1:24">
      <c r="A72" s="34">
        <v>71</v>
      </c>
      <c r="B72" s="34" t="s">
        <v>165</v>
      </c>
      <c r="C72" s="37" t="s">
        <v>437</v>
      </c>
      <c r="D72" s="34" t="s">
        <v>51</v>
      </c>
      <c r="E72" s="34" t="s">
        <v>51</v>
      </c>
      <c r="F72" s="37">
        <v>3204.7</v>
      </c>
      <c r="G72" s="37">
        <v>1864.74</v>
      </c>
      <c r="H72" s="37">
        <v>1339.96</v>
      </c>
      <c r="I72" s="34">
        <v>1</v>
      </c>
      <c r="J72" s="34" t="s">
        <v>24</v>
      </c>
      <c r="K72" s="34"/>
      <c r="L72" s="34" t="s">
        <v>51</v>
      </c>
      <c r="M72" s="34" t="s">
        <v>159</v>
      </c>
      <c r="N72" s="34" t="s">
        <v>438</v>
      </c>
      <c r="O72" s="37" t="s">
        <v>439</v>
      </c>
      <c r="P72" s="34" t="s">
        <v>162</v>
      </c>
      <c r="Q72" s="37" t="s">
        <v>440</v>
      </c>
      <c r="R72" s="34" t="s">
        <v>162</v>
      </c>
      <c r="S72" s="34" t="s">
        <v>51</v>
      </c>
      <c r="T72" s="34" t="s">
        <v>50</v>
      </c>
      <c r="U72" s="45" t="s">
        <v>162</v>
      </c>
      <c r="V72" s="45" t="s">
        <v>162</v>
      </c>
      <c r="W72" s="34" t="s">
        <v>258</v>
      </c>
      <c r="X72" s="34" t="s">
        <v>24</v>
      </c>
    </row>
    <row r="73" s="34" customFormat="1" spans="1:24">
      <c r="A73" s="34">
        <v>72</v>
      </c>
      <c r="B73" s="34" t="s">
        <v>165</v>
      </c>
      <c r="C73" s="37" t="s">
        <v>441</v>
      </c>
      <c r="D73" s="34" t="s">
        <v>104</v>
      </c>
      <c r="E73" s="34" t="s">
        <v>104</v>
      </c>
      <c r="F73" s="37">
        <v>2819.6</v>
      </c>
      <c r="G73" s="37">
        <v>84.59</v>
      </c>
      <c r="H73" s="37">
        <v>2735.01</v>
      </c>
      <c r="I73" s="34">
        <v>1</v>
      </c>
      <c r="J73" s="34" t="s">
        <v>24</v>
      </c>
      <c r="K73" s="34"/>
      <c r="L73" s="34" t="s">
        <v>104</v>
      </c>
      <c r="M73" s="34" t="s">
        <v>159</v>
      </c>
      <c r="N73" s="34" t="s">
        <v>343</v>
      </c>
      <c r="O73" s="37" t="s">
        <v>344</v>
      </c>
      <c r="P73" s="34" t="s">
        <v>162</v>
      </c>
      <c r="Q73" s="37" t="s">
        <v>442</v>
      </c>
      <c r="R73" s="34" t="s">
        <v>162</v>
      </c>
      <c r="S73" s="34" t="s">
        <v>52</v>
      </c>
      <c r="T73" s="34" t="s">
        <v>50</v>
      </c>
      <c r="U73" s="45" t="s">
        <v>162</v>
      </c>
      <c r="V73" s="45" t="s">
        <v>162</v>
      </c>
      <c r="W73" s="34" t="s">
        <v>258</v>
      </c>
      <c r="X73" s="34" t="s">
        <v>24</v>
      </c>
    </row>
    <row r="74" s="34" customFormat="1" spans="1:24">
      <c r="A74" s="34">
        <v>73</v>
      </c>
      <c r="B74" s="34" t="s">
        <v>165</v>
      </c>
      <c r="C74" s="37" t="s">
        <v>443</v>
      </c>
      <c r="D74" s="34" t="s">
        <v>104</v>
      </c>
      <c r="E74" s="34" t="s">
        <v>104</v>
      </c>
      <c r="F74" s="37">
        <v>2536.04</v>
      </c>
      <c r="G74" s="37">
        <v>76.08</v>
      </c>
      <c r="H74" s="37">
        <v>2459.96</v>
      </c>
      <c r="I74" s="34">
        <v>1</v>
      </c>
      <c r="J74" s="34" t="s">
        <v>24</v>
      </c>
      <c r="K74" s="34"/>
      <c r="L74" s="34" t="s">
        <v>104</v>
      </c>
      <c r="M74" s="34" t="s">
        <v>159</v>
      </c>
      <c r="N74" s="34" t="s">
        <v>444</v>
      </c>
      <c r="O74" s="37" t="s">
        <v>445</v>
      </c>
      <c r="P74" s="34" t="s">
        <v>162</v>
      </c>
      <c r="Q74" s="37" t="s">
        <v>446</v>
      </c>
      <c r="R74" s="34" t="s">
        <v>162</v>
      </c>
      <c r="S74" s="34" t="s">
        <v>52</v>
      </c>
      <c r="T74" s="34" t="s">
        <v>50</v>
      </c>
      <c r="U74" s="45" t="s">
        <v>162</v>
      </c>
      <c r="V74" s="45" t="s">
        <v>162</v>
      </c>
      <c r="W74" s="34" t="s">
        <v>258</v>
      </c>
      <c r="X74" s="34" t="s">
        <v>24</v>
      </c>
    </row>
    <row r="75" s="34" customFormat="1" spans="1:24">
      <c r="A75" s="34">
        <v>74</v>
      </c>
      <c r="B75" s="34" t="s">
        <v>157</v>
      </c>
      <c r="C75" s="37" t="s">
        <v>447</v>
      </c>
      <c r="D75" s="34" t="s">
        <v>104</v>
      </c>
      <c r="E75" s="34" t="s">
        <v>104</v>
      </c>
      <c r="F75" s="37">
        <v>2536.77</v>
      </c>
      <c r="G75" s="37">
        <v>76.1</v>
      </c>
      <c r="H75" s="37">
        <v>2460.67</v>
      </c>
      <c r="I75" s="34">
        <v>1</v>
      </c>
      <c r="J75" s="34" t="s">
        <v>24</v>
      </c>
      <c r="K75" s="34"/>
      <c r="L75" s="34" t="s">
        <v>104</v>
      </c>
      <c r="M75" s="34" t="s">
        <v>159</v>
      </c>
      <c r="N75" s="34" t="s">
        <v>362</v>
      </c>
      <c r="O75" s="37" t="s">
        <v>363</v>
      </c>
      <c r="P75" s="34" t="s">
        <v>162</v>
      </c>
      <c r="Q75" s="37" t="s">
        <v>448</v>
      </c>
      <c r="R75" s="34" t="s">
        <v>162</v>
      </c>
      <c r="S75" s="34" t="s">
        <v>52</v>
      </c>
      <c r="T75" s="34" t="s">
        <v>50</v>
      </c>
      <c r="U75" s="45" t="s">
        <v>162</v>
      </c>
      <c r="V75" s="45" t="s">
        <v>162</v>
      </c>
      <c r="W75" s="34" t="s">
        <v>258</v>
      </c>
      <c r="X75" s="34" t="s">
        <v>24</v>
      </c>
    </row>
    <row r="76" s="35" customFormat="1" spans="1:24">
      <c r="A76" s="35">
        <v>75</v>
      </c>
      <c r="B76" s="35" t="s">
        <v>187</v>
      </c>
      <c r="C76" s="42" t="s">
        <v>449</v>
      </c>
      <c r="D76" s="35" t="s">
        <v>450</v>
      </c>
      <c r="E76" s="35" t="s">
        <v>450</v>
      </c>
      <c r="F76" s="42">
        <v>6453.13</v>
      </c>
      <c r="G76" s="42">
        <v>4583.44</v>
      </c>
      <c r="H76" s="42">
        <v>1869.69</v>
      </c>
      <c r="I76" s="35">
        <v>1</v>
      </c>
      <c r="J76" s="35" t="s">
        <v>55</v>
      </c>
      <c r="K76" s="35"/>
      <c r="L76" s="35" t="s">
        <v>451</v>
      </c>
      <c r="M76" s="35" t="s">
        <v>159</v>
      </c>
      <c r="N76" s="35" t="s">
        <v>362</v>
      </c>
      <c r="O76" s="42" t="s">
        <v>363</v>
      </c>
      <c r="P76" s="35" t="s">
        <v>162</v>
      </c>
      <c r="Q76" s="42" t="s">
        <v>452</v>
      </c>
      <c r="R76" s="35" t="s">
        <v>162</v>
      </c>
      <c r="S76" s="35" t="s">
        <v>54</v>
      </c>
      <c r="T76" s="35" t="s">
        <v>53</v>
      </c>
      <c r="U76" s="49">
        <v>2</v>
      </c>
      <c r="V76" s="46" t="s">
        <v>35</v>
      </c>
      <c r="W76" s="35" t="s">
        <v>164</v>
      </c>
      <c r="X76" s="35" t="s">
        <v>55</v>
      </c>
    </row>
    <row r="77" s="35" customFormat="1" spans="1:24">
      <c r="A77" s="35">
        <v>76</v>
      </c>
      <c r="B77" s="35" t="s">
        <v>165</v>
      </c>
      <c r="C77" s="42" t="s">
        <v>453</v>
      </c>
      <c r="D77" s="35" t="s">
        <v>450</v>
      </c>
      <c r="E77" s="35" t="s">
        <v>450</v>
      </c>
      <c r="F77" s="42">
        <v>2206.45</v>
      </c>
      <c r="G77" s="42">
        <v>1935.47</v>
      </c>
      <c r="H77" s="42">
        <v>270.98</v>
      </c>
      <c r="I77" s="35">
        <v>1</v>
      </c>
      <c r="J77" s="35" t="s">
        <v>55</v>
      </c>
      <c r="K77" s="35"/>
      <c r="L77" s="35" t="s">
        <v>454</v>
      </c>
      <c r="M77" s="35" t="s">
        <v>159</v>
      </c>
      <c r="N77" s="35" t="s">
        <v>260</v>
      </c>
      <c r="O77" s="42" t="s">
        <v>261</v>
      </c>
      <c r="P77" s="35" t="s">
        <v>162</v>
      </c>
      <c r="Q77" s="42" t="s">
        <v>455</v>
      </c>
      <c r="R77" s="35" t="s">
        <v>162</v>
      </c>
      <c r="S77" s="35" t="s">
        <v>54</v>
      </c>
      <c r="T77" s="35" t="s">
        <v>53</v>
      </c>
      <c r="U77" s="49">
        <v>1</v>
      </c>
      <c r="V77" s="46" t="s">
        <v>35</v>
      </c>
      <c r="W77" s="35" t="s">
        <v>164</v>
      </c>
      <c r="X77" s="35" t="s">
        <v>55</v>
      </c>
    </row>
    <row r="78" s="34" customFormat="1" spans="1:24">
      <c r="A78" s="34">
        <v>77</v>
      </c>
      <c r="B78" s="34" t="s">
        <v>165</v>
      </c>
      <c r="C78" s="37" t="s">
        <v>456</v>
      </c>
      <c r="D78" s="34" t="s">
        <v>86</v>
      </c>
      <c r="E78" s="34" t="s">
        <v>86</v>
      </c>
      <c r="F78" s="37">
        <v>8344.99</v>
      </c>
      <c r="G78" s="37">
        <v>250.35</v>
      </c>
      <c r="H78" s="37">
        <v>8094.64</v>
      </c>
      <c r="I78" s="34">
        <v>1</v>
      </c>
      <c r="J78" s="34" t="s">
        <v>57</v>
      </c>
      <c r="K78" s="34"/>
      <c r="L78" s="34" t="s">
        <v>457</v>
      </c>
      <c r="M78" s="34" t="s">
        <v>159</v>
      </c>
      <c r="N78" s="34" t="s">
        <v>458</v>
      </c>
      <c r="O78" s="37" t="s">
        <v>459</v>
      </c>
      <c r="P78" s="34" t="s">
        <v>162</v>
      </c>
      <c r="Q78" s="37" t="s">
        <v>460</v>
      </c>
      <c r="R78" s="34" t="s">
        <v>162</v>
      </c>
      <c r="S78" s="34" t="s">
        <v>56</v>
      </c>
      <c r="T78" s="34" t="s">
        <v>22</v>
      </c>
      <c r="U78" s="45">
        <v>11</v>
      </c>
      <c r="V78" s="45" t="s">
        <v>162</v>
      </c>
      <c r="W78" s="34" t="s">
        <v>164</v>
      </c>
      <c r="X78" s="34" t="s">
        <v>57</v>
      </c>
    </row>
    <row r="79" s="34" customFormat="1" spans="1:24">
      <c r="A79" s="34">
        <v>78</v>
      </c>
      <c r="B79" s="34" t="s">
        <v>461</v>
      </c>
      <c r="C79" s="37" t="s">
        <v>462</v>
      </c>
      <c r="D79" s="34" t="s">
        <v>86</v>
      </c>
      <c r="E79" s="34" t="s">
        <v>86</v>
      </c>
      <c r="F79" s="37">
        <v>4882.38</v>
      </c>
      <c r="G79" s="37">
        <v>146.48</v>
      </c>
      <c r="H79" s="37">
        <v>4735.9</v>
      </c>
      <c r="I79" s="34">
        <v>1</v>
      </c>
      <c r="J79" s="34" t="s">
        <v>57</v>
      </c>
      <c r="K79" s="34"/>
      <c r="L79" s="34" t="s">
        <v>457</v>
      </c>
      <c r="M79" s="34" t="s">
        <v>159</v>
      </c>
      <c r="N79" s="34" t="s">
        <v>463</v>
      </c>
      <c r="O79" s="37" t="s">
        <v>464</v>
      </c>
      <c r="P79" s="34" t="s">
        <v>465</v>
      </c>
      <c r="Q79" s="37" t="s">
        <v>466</v>
      </c>
      <c r="R79" s="34" t="s">
        <v>162</v>
      </c>
      <c r="S79" s="34" t="s">
        <v>56</v>
      </c>
      <c r="T79" s="34" t="s">
        <v>22</v>
      </c>
      <c r="U79" s="45">
        <v>13</v>
      </c>
      <c r="V79" s="45"/>
      <c r="W79" s="34" t="s">
        <v>164</v>
      </c>
      <c r="X79" s="34" t="s">
        <v>57</v>
      </c>
    </row>
    <row r="80" s="34" customFormat="1" spans="1:24">
      <c r="A80" s="34">
        <v>79</v>
      </c>
      <c r="B80" s="34" t="s">
        <v>165</v>
      </c>
      <c r="C80" s="37" t="s">
        <v>467</v>
      </c>
      <c r="D80" s="34" t="s">
        <v>86</v>
      </c>
      <c r="E80" s="34" t="s">
        <v>86</v>
      </c>
      <c r="F80" s="37">
        <v>8578.97</v>
      </c>
      <c r="G80" s="37">
        <v>257.37</v>
      </c>
      <c r="H80" s="37">
        <v>8321.6</v>
      </c>
      <c r="I80" s="34">
        <v>1</v>
      </c>
      <c r="J80" s="34" t="s">
        <v>57</v>
      </c>
      <c r="K80" s="34"/>
      <c r="L80" s="34" t="s">
        <v>457</v>
      </c>
      <c r="M80" s="34" t="s">
        <v>159</v>
      </c>
      <c r="N80" s="34" t="s">
        <v>468</v>
      </c>
      <c r="O80" s="37" t="s">
        <v>469</v>
      </c>
      <c r="P80" s="34" t="s">
        <v>470</v>
      </c>
      <c r="Q80" s="37" t="s">
        <v>471</v>
      </c>
      <c r="R80" s="34" t="s">
        <v>162</v>
      </c>
      <c r="S80" s="34" t="s">
        <v>56</v>
      </c>
      <c r="T80" s="34" t="s">
        <v>22</v>
      </c>
      <c r="U80" s="45">
        <v>16.5</v>
      </c>
      <c r="V80" s="45"/>
      <c r="W80" s="34" t="s">
        <v>164</v>
      </c>
      <c r="X80" s="34" t="s">
        <v>57</v>
      </c>
    </row>
    <row r="81" s="34" customFormat="1" spans="1:24">
      <c r="A81" s="34">
        <v>80</v>
      </c>
      <c r="B81" s="34" t="s">
        <v>165</v>
      </c>
      <c r="C81" s="37" t="s">
        <v>472</v>
      </c>
      <c r="D81" s="34" t="s">
        <v>86</v>
      </c>
      <c r="E81" s="34" t="s">
        <v>86</v>
      </c>
      <c r="F81" s="37">
        <v>8578.97</v>
      </c>
      <c r="G81" s="37">
        <v>257.37</v>
      </c>
      <c r="H81" s="37">
        <v>8321.6</v>
      </c>
      <c r="I81" s="34">
        <v>1</v>
      </c>
      <c r="J81" s="34" t="s">
        <v>57</v>
      </c>
      <c r="K81" s="34"/>
      <c r="L81" s="34" t="s">
        <v>457</v>
      </c>
      <c r="M81" s="34" t="s">
        <v>159</v>
      </c>
      <c r="N81" s="34" t="s">
        <v>473</v>
      </c>
      <c r="O81" s="37" t="s">
        <v>474</v>
      </c>
      <c r="P81" s="34" t="s">
        <v>470</v>
      </c>
      <c r="Q81" s="37" t="s">
        <v>475</v>
      </c>
      <c r="R81" s="34" t="s">
        <v>162</v>
      </c>
      <c r="S81" s="34" t="s">
        <v>56</v>
      </c>
      <c r="T81" s="34" t="s">
        <v>22</v>
      </c>
      <c r="U81" s="45">
        <v>12</v>
      </c>
      <c r="V81" s="45"/>
      <c r="W81" s="34" t="s">
        <v>164</v>
      </c>
      <c r="X81" s="34" t="s">
        <v>57</v>
      </c>
    </row>
    <row r="82" s="34" customFormat="1" spans="1:24">
      <c r="A82" s="34">
        <v>81</v>
      </c>
      <c r="B82" s="34" t="s">
        <v>165</v>
      </c>
      <c r="C82" s="37" t="s">
        <v>476</v>
      </c>
      <c r="D82" s="34" t="s">
        <v>86</v>
      </c>
      <c r="E82" s="34" t="s">
        <v>86</v>
      </c>
      <c r="F82" s="37">
        <v>10987.38</v>
      </c>
      <c r="G82" s="37">
        <v>329.62</v>
      </c>
      <c r="H82" s="37">
        <v>10657.76</v>
      </c>
      <c r="I82" s="34">
        <v>1</v>
      </c>
      <c r="J82" s="34" t="s">
        <v>57</v>
      </c>
      <c r="K82" s="34"/>
      <c r="L82" s="34" t="s">
        <v>457</v>
      </c>
      <c r="M82" s="34" t="s">
        <v>159</v>
      </c>
      <c r="N82" s="34" t="s">
        <v>477</v>
      </c>
      <c r="O82" s="37" t="s">
        <v>478</v>
      </c>
      <c r="P82" s="34" t="s">
        <v>479</v>
      </c>
      <c r="Q82" s="37" t="s">
        <v>480</v>
      </c>
      <c r="R82" s="34" t="s">
        <v>162</v>
      </c>
      <c r="S82" s="34" t="s">
        <v>56</v>
      </c>
      <c r="T82" s="34" t="s">
        <v>22</v>
      </c>
      <c r="U82" s="45">
        <v>14</v>
      </c>
      <c r="V82" s="45"/>
      <c r="W82" s="34" t="s">
        <v>164</v>
      </c>
      <c r="X82" s="34" t="s">
        <v>57</v>
      </c>
    </row>
    <row r="83" s="34" customFormat="1" spans="1:24">
      <c r="A83" s="34">
        <v>82</v>
      </c>
      <c r="B83" s="34" t="s">
        <v>165</v>
      </c>
      <c r="C83" s="37" t="s">
        <v>481</v>
      </c>
      <c r="D83" s="34" t="s">
        <v>86</v>
      </c>
      <c r="E83" s="34" t="s">
        <v>86</v>
      </c>
      <c r="F83" s="37">
        <v>31893.24</v>
      </c>
      <c r="G83" s="37">
        <v>956.8</v>
      </c>
      <c r="H83" s="37">
        <v>30936.44</v>
      </c>
      <c r="I83" s="34">
        <v>1</v>
      </c>
      <c r="J83" s="34" t="s">
        <v>57</v>
      </c>
      <c r="K83" s="34"/>
      <c r="L83" s="34" t="s">
        <v>457</v>
      </c>
      <c r="M83" s="34" t="s">
        <v>159</v>
      </c>
      <c r="N83" s="34" t="s">
        <v>482</v>
      </c>
      <c r="O83" s="37" t="s">
        <v>483</v>
      </c>
      <c r="P83" s="34" t="s">
        <v>479</v>
      </c>
      <c r="Q83" s="37" t="s">
        <v>484</v>
      </c>
      <c r="R83" s="34" t="s">
        <v>162</v>
      </c>
      <c r="S83" s="34" t="s">
        <v>56</v>
      </c>
      <c r="T83" s="34" t="s">
        <v>22</v>
      </c>
      <c r="U83" s="45">
        <v>10.5</v>
      </c>
      <c r="V83" s="45"/>
      <c r="W83" s="34" t="s">
        <v>164</v>
      </c>
      <c r="X83" s="34" t="s">
        <v>57</v>
      </c>
    </row>
    <row r="84" s="34" customFormat="1" spans="1:24">
      <c r="A84" s="34">
        <v>83</v>
      </c>
      <c r="B84" s="34" t="s">
        <v>165</v>
      </c>
      <c r="C84" s="37" t="s">
        <v>485</v>
      </c>
      <c r="D84" s="34" t="s">
        <v>86</v>
      </c>
      <c r="E84" s="34" t="s">
        <v>86</v>
      </c>
      <c r="F84" s="37">
        <v>2930.09</v>
      </c>
      <c r="G84" s="37">
        <v>87.9</v>
      </c>
      <c r="H84" s="37">
        <v>2842.19</v>
      </c>
      <c r="I84" s="34">
        <v>1</v>
      </c>
      <c r="J84" s="34" t="s">
        <v>57</v>
      </c>
      <c r="K84" s="34"/>
      <c r="L84" s="34" t="s">
        <v>457</v>
      </c>
      <c r="M84" s="34" t="s">
        <v>159</v>
      </c>
      <c r="N84" s="34" t="s">
        <v>486</v>
      </c>
      <c r="O84" s="37" t="s">
        <v>487</v>
      </c>
      <c r="P84" s="34" t="s">
        <v>479</v>
      </c>
      <c r="Q84" s="37" t="s">
        <v>488</v>
      </c>
      <c r="R84" s="34" t="s">
        <v>162</v>
      </c>
      <c r="S84" s="34" t="s">
        <v>56</v>
      </c>
      <c r="T84" s="34" t="s">
        <v>22</v>
      </c>
      <c r="U84" s="45">
        <v>10</v>
      </c>
      <c r="V84" s="45"/>
      <c r="W84" s="34" t="s">
        <v>164</v>
      </c>
      <c r="X84" s="34" t="s">
        <v>57</v>
      </c>
    </row>
    <row r="85" s="34" customFormat="1" spans="1:24">
      <c r="A85" s="34">
        <v>84</v>
      </c>
      <c r="B85" s="34" t="s">
        <v>165</v>
      </c>
      <c r="C85" s="37" t="s">
        <v>489</v>
      </c>
      <c r="D85" s="34" t="s">
        <v>86</v>
      </c>
      <c r="E85" s="34" t="s">
        <v>86</v>
      </c>
      <c r="F85" s="37">
        <v>5663.96</v>
      </c>
      <c r="G85" s="37">
        <v>169.92</v>
      </c>
      <c r="H85" s="37">
        <v>5494.04</v>
      </c>
      <c r="I85" s="34">
        <v>1</v>
      </c>
      <c r="J85" s="34" t="s">
        <v>57</v>
      </c>
      <c r="K85" s="34"/>
      <c r="L85" s="34" t="s">
        <v>457</v>
      </c>
      <c r="M85" s="34" t="s">
        <v>159</v>
      </c>
      <c r="N85" s="34" t="s">
        <v>490</v>
      </c>
      <c r="O85" s="37" t="s">
        <v>491</v>
      </c>
      <c r="P85" s="34" t="s">
        <v>479</v>
      </c>
      <c r="Q85" s="37" t="s">
        <v>492</v>
      </c>
      <c r="R85" s="34" t="s">
        <v>162</v>
      </c>
      <c r="S85" s="34" t="s">
        <v>56</v>
      </c>
      <c r="T85" s="34" t="s">
        <v>22</v>
      </c>
      <c r="U85" s="45">
        <v>21.5</v>
      </c>
      <c r="V85" s="45"/>
      <c r="W85" s="34" t="s">
        <v>164</v>
      </c>
      <c r="X85" s="34" t="s">
        <v>57</v>
      </c>
    </row>
    <row r="86" s="34" customFormat="1" spans="1:24">
      <c r="A86" s="34">
        <v>85</v>
      </c>
      <c r="B86" s="34" t="s">
        <v>165</v>
      </c>
      <c r="C86" s="37" t="s">
        <v>493</v>
      </c>
      <c r="D86" s="34" t="s">
        <v>86</v>
      </c>
      <c r="E86" s="34" t="s">
        <v>86</v>
      </c>
      <c r="F86" s="37">
        <v>4224.58</v>
      </c>
      <c r="G86" s="37">
        <v>126.74</v>
      </c>
      <c r="H86" s="37">
        <v>4097.84</v>
      </c>
      <c r="I86" s="34">
        <v>1</v>
      </c>
      <c r="J86" s="34" t="s">
        <v>57</v>
      </c>
      <c r="K86" s="34"/>
      <c r="L86" s="34" t="s">
        <v>457</v>
      </c>
      <c r="M86" s="34" t="s">
        <v>159</v>
      </c>
      <c r="N86" s="34" t="s">
        <v>494</v>
      </c>
      <c r="O86" s="37" t="s">
        <v>495</v>
      </c>
      <c r="P86" s="34" t="s">
        <v>479</v>
      </c>
      <c r="Q86" s="37" t="s">
        <v>496</v>
      </c>
      <c r="R86" s="34" t="s">
        <v>162</v>
      </c>
      <c r="S86" s="34" t="s">
        <v>56</v>
      </c>
      <c r="T86" s="34" t="s">
        <v>22</v>
      </c>
      <c r="U86" s="45">
        <v>9</v>
      </c>
      <c r="V86" s="45"/>
      <c r="W86" s="34" t="s">
        <v>164</v>
      </c>
      <c r="X86" s="34" t="s">
        <v>57</v>
      </c>
    </row>
    <row r="87" s="34" customFormat="1" spans="1:24">
      <c r="A87" s="34">
        <v>86</v>
      </c>
      <c r="B87" s="34" t="s">
        <v>165</v>
      </c>
      <c r="C87" s="37" t="s">
        <v>497</v>
      </c>
      <c r="D87" s="34" t="s">
        <v>86</v>
      </c>
      <c r="E87" s="34" t="s">
        <v>86</v>
      </c>
      <c r="F87" s="37">
        <v>2092.66</v>
      </c>
      <c r="G87" s="37">
        <v>232.71</v>
      </c>
      <c r="H87" s="37">
        <v>1859.95</v>
      </c>
      <c r="I87" s="34">
        <v>1</v>
      </c>
      <c r="J87" s="34" t="s">
        <v>57</v>
      </c>
      <c r="K87" s="34"/>
      <c r="L87" s="34" t="s">
        <v>457</v>
      </c>
      <c r="M87" s="34" t="s">
        <v>159</v>
      </c>
      <c r="N87" s="34" t="s">
        <v>498</v>
      </c>
      <c r="O87" s="37" t="s">
        <v>499</v>
      </c>
      <c r="P87" s="34" t="s">
        <v>479</v>
      </c>
      <c r="Q87" s="37" t="s">
        <v>500</v>
      </c>
      <c r="R87" s="34" t="s">
        <v>162</v>
      </c>
      <c r="S87" s="34" t="s">
        <v>56</v>
      </c>
      <c r="T87" s="34" t="s">
        <v>22</v>
      </c>
      <c r="U87" s="45">
        <v>14</v>
      </c>
      <c r="V87" s="45"/>
      <c r="W87" s="34" t="s">
        <v>164</v>
      </c>
      <c r="X87" s="34" t="s">
        <v>57</v>
      </c>
    </row>
    <row r="88" s="34" customFormat="1" spans="1:24">
      <c r="A88" s="34">
        <v>87</v>
      </c>
      <c r="B88" s="34" t="s">
        <v>165</v>
      </c>
      <c r="C88" s="37" t="s">
        <v>501</v>
      </c>
      <c r="D88" s="34" t="s">
        <v>86</v>
      </c>
      <c r="E88" s="34" t="s">
        <v>86</v>
      </c>
      <c r="F88" s="37">
        <v>4625</v>
      </c>
      <c r="G88" s="37">
        <v>138.75</v>
      </c>
      <c r="H88" s="37">
        <v>4486.25</v>
      </c>
      <c r="I88" s="34">
        <v>1</v>
      </c>
      <c r="J88" s="34" t="s">
        <v>57</v>
      </c>
      <c r="K88" s="34"/>
      <c r="L88" s="34" t="s">
        <v>457</v>
      </c>
      <c r="M88" s="34" t="s">
        <v>159</v>
      </c>
      <c r="N88" s="34" t="s">
        <v>269</v>
      </c>
      <c r="O88" s="37" t="s">
        <v>270</v>
      </c>
      <c r="P88" s="34" t="s">
        <v>479</v>
      </c>
      <c r="Q88" s="37" t="s">
        <v>502</v>
      </c>
      <c r="R88" s="34" t="s">
        <v>162</v>
      </c>
      <c r="S88" s="34" t="s">
        <v>56</v>
      </c>
      <c r="T88" s="34" t="s">
        <v>22</v>
      </c>
      <c r="U88" s="45">
        <v>14.5</v>
      </c>
      <c r="V88" s="45"/>
      <c r="W88" s="34" t="s">
        <v>164</v>
      </c>
      <c r="X88" s="34" t="s">
        <v>57</v>
      </c>
    </row>
    <row r="89" s="34" customFormat="1" spans="1:24">
      <c r="A89" s="34">
        <v>88</v>
      </c>
      <c r="B89" s="34" t="s">
        <v>267</v>
      </c>
      <c r="C89" s="37" t="s">
        <v>503</v>
      </c>
      <c r="D89" s="34" t="s">
        <v>86</v>
      </c>
      <c r="E89" s="34" t="s">
        <v>86</v>
      </c>
      <c r="F89" s="37">
        <v>6972.94</v>
      </c>
      <c r="G89" s="37">
        <v>1528.89</v>
      </c>
      <c r="H89" s="37">
        <v>5444.05</v>
      </c>
      <c r="I89" s="34">
        <v>1</v>
      </c>
      <c r="J89" s="34" t="s">
        <v>57</v>
      </c>
      <c r="K89" s="34"/>
      <c r="L89" s="34" t="s">
        <v>457</v>
      </c>
      <c r="M89" s="34" t="s">
        <v>159</v>
      </c>
      <c r="N89" s="34" t="s">
        <v>504</v>
      </c>
      <c r="O89" s="37" t="s">
        <v>505</v>
      </c>
      <c r="P89" s="34" t="s">
        <v>479</v>
      </c>
      <c r="Q89" s="37" t="s">
        <v>506</v>
      </c>
      <c r="R89" s="34" t="s">
        <v>162</v>
      </c>
      <c r="S89" s="34" t="s">
        <v>56</v>
      </c>
      <c r="T89" s="34" t="s">
        <v>22</v>
      </c>
      <c r="U89" s="45">
        <v>22</v>
      </c>
      <c r="V89" s="45"/>
      <c r="W89" s="34" t="s">
        <v>164</v>
      </c>
      <c r="X89" s="34" t="s">
        <v>57</v>
      </c>
    </row>
    <row r="90" s="34" customFormat="1" spans="1:24">
      <c r="A90" s="34">
        <v>89</v>
      </c>
      <c r="B90" s="34" t="s">
        <v>165</v>
      </c>
      <c r="C90" s="37" t="s">
        <v>507</v>
      </c>
      <c r="D90" s="34" t="s">
        <v>86</v>
      </c>
      <c r="E90" s="34" t="s">
        <v>86</v>
      </c>
      <c r="F90" s="37">
        <v>4351.22</v>
      </c>
      <c r="G90" s="37">
        <v>130.54</v>
      </c>
      <c r="H90" s="37">
        <v>4220.68</v>
      </c>
      <c r="I90" s="34">
        <v>1</v>
      </c>
      <c r="J90" s="34" t="s">
        <v>57</v>
      </c>
      <c r="K90" s="34"/>
      <c r="L90" s="34" t="s">
        <v>457</v>
      </c>
      <c r="M90" s="34" t="s">
        <v>159</v>
      </c>
      <c r="N90" s="34" t="s">
        <v>508</v>
      </c>
      <c r="O90" s="37" t="s">
        <v>509</v>
      </c>
      <c r="P90" s="34" t="s">
        <v>479</v>
      </c>
      <c r="Q90" s="37" t="s">
        <v>510</v>
      </c>
      <c r="R90" s="34" t="s">
        <v>162</v>
      </c>
      <c r="S90" s="34" t="s">
        <v>56</v>
      </c>
      <c r="T90" s="34" t="s">
        <v>22</v>
      </c>
      <c r="U90" s="45">
        <v>28.5</v>
      </c>
      <c r="V90" s="45"/>
      <c r="W90" s="34" t="s">
        <v>164</v>
      </c>
      <c r="X90" s="34" t="s">
        <v>57</v>
      </c>
    </row>
    <row r="91" s="34" customFormat="1" spans="1:24">
      <c r="A91" s="34">
        <v>90</v>
      </c>
      <c r="B91" s="34" t="s">
        <v>157</v>
      </c>
      <c r="C91" s="37" t="s">
        <v>511</v>
      </c>
      <c r="D91" s="34" t="s">
        <v>86</v>
      </c>
      <c r="E91" s="34" t="s">
        <v>86</v>
      </c>
      <c r="F91" s="37">
        <v>3866.89</v>
      </c>
      <c r="G91" s="37">
        <v>116</v>
      </c>
      <c r="H91" s="37">
        <v>3750.89</v>
      </c>
      <c r="I91" s="34">
        <v>1</v>
      </c>
      <c r="J91" s="34" t="s">
        <v>57</v>
      </c>
      <c r="K91" s="34"/>
      <c r="L91" s="34" t="s">
        <v>457</v>
      </c>
      <c r="M91" s="34" t="s">
        <v>159</v>
      </c>
      <c r="N91" s="34" t="s">
        <v>300</v>
      </c>
      <c r="O91" s="37" t="s">
        <v>301</v>
      </c>
      <c r="P91" s="34" t="s">
        <v>512</v>
      </c>
      <c r="Q91" s="37" t="s">
        <v>513</v>
      </c>
      <c r="R91" s="34" t="s">
        <v>162</v>
      </c>
      <c r="S91" s="34" t="s">
        <v>56</v>
      </c>
      <c r="T91" s="34" t="s">
        <v>22</v>
      </c>
      <c r="U91" s="45">
        <v>8</v>
      </c>
      <c r="V91" s="45"/>
      <c r="W91" s="34" t="s">
        <v>164</v>
      </c>
      <c r="X91" s="34" t="s">
        <v>57</v>
      </c>
    </row>
    <row r="92" s="34" customFormat="1" spans="1:24">
      <c r="A92" s="34">
        <v>91</v>
      </c>
      <c r="B92" s="34" t="s">
        <v>165</v>
      </c>
      <c r="C92" s="37" t="s">
        <v>514</v>
      </c>
      <c r="D92" s="34" t="s">
        <v>86</v>
      </c>
      <c r="E92" s="34" t="s">
        <v>86</v>
      </c>
      <c r="F92" s="37">
        <v>1824.39</v>
      </c>
      <c r="G92" s="37">
        <v>54.73</v>
      </c>
      <c r="H92" s="37">
        <v>1769.66</v>
      </c>
      <c r="I92" s="34">
        <v>1</v>
      </c>
      <c r="J92" s="34" t="s">
        <v>57</v>
      </c>
      <c r="K92" s="34"/>
      <c r="L92" s="34" t="s">
        <v>457</v>
      </c>
      <c r="M92" s="34" t="s">
        <v>159</v>
      </c>
      <c r="N92" s="34" t="s">
        <v>320</v>
      </c>
      <c r="O92" s="37" t="s">
        <v>321</v>
      </c>
      <c r="P92" s="34" t="s">
        <v>515</v>
      </c>
      <c r="Q92" s="37" t="s">
        <v>516</v>
      </c>
      <c r="R92" s="34" t="s">
        <v>162</v>
      </c>
      <c r="S92" s="34" t="s">
        <v>56</v>
      </c>
      <c r="T92" s="34" t="s">
        <v>22</v>
      </c>
      <c r="U92" s="45">
        <v>17</v>
      </c>
      <c r="V92" s="45"/>
      <c r="W92" s="34" t="s">
        <v>164</v>
      </c>
      <c r="X92" s="34" t="s">
        <v>57</v>
      </c>
    </row>
    <row r="93" s="35" customFormat="1" spans="1:24">
      <c r="A93" s="35">
        <v>92</v>
      </c>
      <c r="B93" s="35" t="s">
        <v>165</v>
      </c>
      <c r="C93" s="42" t="s">
        <v>517</v>
      </c>
      <c r="D93" s="35" t="s">
        <v>86</v>
      </c>
      <c r="E93" s="35" t="s">
        <v>86</v>
      </c>
      <c r="F93" s="42">
        <v>2495.42</v>
      </c>
      <c r="G93" s="42">
        <v>74.86</v>
      </c>
      <c r="H93" s="42">
        <v>2420.56</v>
      </c>
      <c r="I93" s="35">
        <v>1</v>
      </c>
      <c r="J93" s="35" t="s">
        <v>57</v>
      </c>
      <c r="K93" s="35"/>
      <c r="L93" s="35" t="s">
        <v>457</v>
      </c>
      <c r="M93" s="35" t="s">
        <v>159</v>
      </c>
      <c r="N93" s="35" t="s">
        <v>518</v>
      </c>
      <c r="O93" s="42" t="s">
        <v>519</v>
      </c>
      <c r="P93" s="35" t="s">
        <v>515</v>
      </c>
      <c r="Q93" s="42" t="s">
        <v>520</v>
      </c>
      <c r="R93" s="35" t="s">
        <v>162</v>
      </c>
      <c r="S93" s="35" t="s">
        <v>56</v>
      </c>
      <c r="T93" s="35" t="s">
        <v>22</v>
      </c>
      <c r="U93" s="49">
        <v>24.5</v>
      </c>
      <c r="V93" s="49"/>
      <c r="W93" s="35" t="s">
        <v>164</v>
      </c>
      <c r="X93" s="35" t="s">
        <v>57</v>
      </c>
    </row>
    <row r="94" s="34" customFormat="1" spans="1:24">
      <c r="A94" s="34">
        <v>93</v>
      </c>
      <c r="B94" s="34" t="s">
        <v>157</v>
      </c>
      <c r="C94" s="37" t="s">
        <v>521</v>
      </c>
      <c r="D94" s="34" t="s">
        <v>86</v>
      </c>
      <c r="E94" s="34" t="s">
        <v>86</v>
      </c>
      <c r="F94" s="37">
        <v>6640.09</v>
      </c>
      <c r="G94" s="37">
        <v>199.2</v>
      </c>
      <c r="H94" s="37">
        <v>6440.89</v>
      </c>
      <c r="I94" s="34">
        <v>1</v>
      </c>
      <c r="J94" s="34" t="s">
        <v>57</v>
      </c>
      <c r="K94" s="34"/>
      <c r="L94" s="34" t="s">
        <v>522</v>
      </c>
      <c r="M94" s="34" t="s">
        <v>159</v>
      </c>
      <c r="N94" s="34" t="s">
        <v>362</v>
      </c>
      <c r="O94" s="37" t="s">
        <v>363</v>
      </c>
      <c r="P94" s="34" t="s">
        <v>523</v>
      </c>
      <c r="Q94" s="37" t="s">
        <v>524</v>
      </c>
      <c r="R94" s="34" t="s">
        <v>162</v>
      </c>
      <c r="S94" s="34" t="s">
        <v>58</v>
      </c>
      <c r="T94" s="34" t="s">
        <v>39</v>
      </c>
      <c r="U94" s="45"/>
      <c r="V94" s="45" t="s">
        <v>116</v>
      </c>
      <c r="W94" s="34" t="s">
        <v>258</v>
      </c>
      <c r="X94" s="34" t="s">
        <v>57</v>
      </c>
    </row>
    <row r="95" s="34" customFormat="1" spans="1:24">
      <c r="A95" s="34">
        <v>94</v>
      </c>
      <c r="B95" s="34" t="s">
        <v>165</v>
      </c>
      <c r="C95" s="37" t="s">
        <v>525</v>
      </c>
      <c r="D95" s="34" t="s">
        <v>86</v>
      </c>
      <c r="E95" s="34" t="s">
        <v>86</v>
      </c>
      <c r="F95" s="37">
        <v>16848.67</v>
      </c>
      <c r="G95" s="37">
        <v>5273.4</v>
      </c>
      <c r="H95" s="37">
        <v>11575.27</v>
      </c>
      <c r="I95" s="34">
        <v>1</v>
      </c>
      <c r="J95" s="34" t="s">
        <v>57</v>
      </c>
      <c r="K95" s="34"/>
      <c r="L95" s="34" t="s">
        <v>522</v>
      </c>
      <c r="M95" s="34" t="s">
        <v>159</v>
      </c>
      <c r="N95" s="34" t="s">
        <v>526</v>
      </c>
      <c r="O95" s="37" t="s">
        <v>527</v>
      </c>
      <c r="P95" s="34" t="s">
        <v>528</v>
      </c>
      <c r="Q95" s="37" t="s">
        <v>529</v>
      </c>
      <c r="R95" s="34" t="s">
        <v>162</v>
      </c>
      <c r="S95" s="34" t="s">
        <v>58</v>
      </c>
      <c r="T95" s="34" t="s">
        <v>39</v>
      </c>
      <c r="U95" s="45"/>
      <c r="V95" s="45" t="s">
        <v>116</v>
      </c>
      <c r="W95" s="34" t="s">
        <v>258</v>
      </c>
      <c r="X95" s="34" t="s">
        <v>57</v>
      </c>
    </row>
    <row r="96" s="34" customFormat="1" spans="1:24">
      <c r="A96" s="34">
        <v>95</v>
      </c>
      <c r="B96" s="34" t="s">
        <v>165</v>
      </c>
      <c r="C96" s="37" t="s">
        <v>530</v>
      </c>
      <c r="D96" s="34" t="s">
        <v>86</v>
      </c>
      <c r="E96" s="34" t="s">
        <v>86</v>
      </c>
      <c r="F96" s="37">
        <v>7477.86</v>
      </c>
      <c r="G96" s="37">
        <v>224.34</v>
      </c>
      <c r="H96" s="37">
        <v>7253.52</v>
      </c>
      <c r="I96" s="34">
        <v>1</v>
      </c>
      <c r="J96" s="34" t="s">
        <v>57</v>
      </c>
      <c r="K96" s="34"/>
      <c r="L96" s="34" t="s">
        <v>522</v>
      </c>
      <c r="M96" s="34" t="s">
        <v>159</v>
      </c>
      <c r="N96" s="34" t="s">
        <v>531</v>
      </c>
      <c r="O96" s="37" t="s">
        <v>532</v>
      </c>
      <c r="P96" s="34" t="s">
        <v>533</v>
      </c>
      <c r="Q96" s="37" t="s">
        <v>534</v>
      </c>
      <c r="R96" s="34" t="s">
        <v>162</v>
      </c>
      <c r="S96" s="34" t="s">
        <v>58</v>
      </c>
      <c r="T96" s="34" t="s">
        <v>39</v>
      </c>
      <c r="U96" s="45"/>
      <c r="V96" s="45" t="s">
        <v>535</v>
      </c>
      <c r="W96" s="34" t="s">
        <v>258</v>
      </c>
      <c r="X96" s="34" t="s">
        <v>57</v>
      </c>
    </row>
    <row r="97" s="34" customFormat="1" spans="1:24">
      <c r="A97" s="34">
        <v>96</v>
      </c>
      <c r="B97" s="34" t="s">
        <v>536</v>
      </c>
      <c r="C97" s="37" t="s">
        <v>537</v>
      </c>
      <c r="D97" s="34" t="s">
        <v>86</v>
      </c>
      <c r="E97" s="34" t="s">
        <v>86</v>
      </c>
      <c r="F97" s="37">
        <v>1582.37</v>
      </c>
      <c r="G97" s="37">
        <v>47.47</v>
      </c>
      <c r="H97" s="37">
        <v>1534.9</v>
      </c>
      <c r="I97" s="34">
        <v>1</v>
      </c>
      <c r="J97" s="34" t="s">
        <v>57</v>
      </c>
      <c r="K97" s="34"/>
      <c r="L97" s="34" t="s">
        <v>522</v>
      </c>
      <c r="M97" s="34" t="s">
        <v>159</v>
      </c>
      <c r="N97" s="34" t="s">
        <v>538</v>
      </c>
      <c r="O97" s="37" t="s">
        <v>539</v>
      </c>
      <c r="P97" s="34" t="s">
        <v>533</v>
      </c>
      <c r="Q97" s="37" t="s">
        <v>540</v>
      </c>
      <c r="R97" s="34" t="s">
        <v>541</v>
      </c>
      <c r="S97" s="34" t="s">
        <v>58</v>
      </c>
      <c r="T97" s="34" t="s">
        <v>39</v>
      </c>
      <c r="U97" s="45"/>
      <c r="V97" s="45" t="s">
        <v>535</v>
      </c>
      <c r="W97" s="34" t="s">
        <v>258</v>
      </c>
      <c r="X97" s="34" t="s">
        <v>57</v>
      </c>
    </row>
    <row r="98" s="34" customFormat="1" spans="1:24">
      <c r="A98" s="34">
        <v>97</v>
      </c>
      <c r="B98" s="34" t="s">
        <v>157</v>
      </c>
      <c r="C98" s="37" t="s">
        <v>542</v>
      </c>
      <c r="D98" s="34" t="s">
        <v>86</v>
      </c>
      <c r="E98" s="34" t="s">
        <v>86</v>
      </c>
      <c r="F98" s="37">
        <v>7609.13</v>
      </c>
      <c r="G98" s="37">
        <v>228.27</v>
      </c>
      <c r="H98" s="37">
        <v>7380.86</v>
      </c>
      <c r="I98" s="34">
        <v>1</v>
      </c>
      <c r="J98" s="34" t="s">
        <v>57</v>
      </c>
      <c r="K98" s="34"/>
      <c r="L98" s="34" t="s">
        <v>522</v>
      </c>
      <c r="M98" s="34" t="s">
        <v>159</v>
      </c>
      <c r="N98" s="34" t="s">
        <v>543</v>
      </c>
      <c r="O98" s="37" t="s">
        <v>544</v>
      </c>
      <c r="P98" s="34" t="s">
        <v>545</v>
      </c>
      <c r="Q98" s="37" t="s">
        <v>546</v>
      </c>
      <c r="R98" s="34" t="s">
        <v>162</v>
      </c>
      <c r="S98" s="34" t="s">
        <v>58</v>
      </c>
      <c r="T98" s="34" t="s">
        <v>39</v>
      </c>
      <c r="U98" s="45"/>
      <c r="V98" s="45" t="s">
        <v>547</v>
      </c>
      <c r="W98" s="34" t="s">
        <v>258</v>
      </c>
      <c r="X98" s="34" t="s">
        <v>57</v>
      </c>
    </row>
    <row r="99" s="34" customFormat="1" spans="1:24">
      <c r="A99" s="34">
        <v>98</v>
      </c>
      <c r="B99" s="34" t="s">
        <v>267</v>
      </c>
      <c r="C99" s="37" t="s">
        <v>548</v>
      </c>
      <c r="D99" s="34" t="s">
        <v>86</v>
      </c>
      <c r="E99" s="34" t="s">
        <v>86</v>
      </c>
      <c r="F99" s="37">
        <v>2785.5</v>
      </c>
      <c r="G99" s="37">
        <v>83.57</v>
      </c>
      <c r="H99" s="37">
        <v>2701.93</v>
      </c>
      <c r="I99" s="34">
        <v>1</v>
      </c>
      <c r="J99" s="34" t="s">
        <v>57</v>
      </c>
      <c r="K99" s="34"/>
      <c r="L99" s="34" t="s">
        <v>522</v>
      </c>
      <c r="M99" s="34" t="s">
        <v>159</v>
      </c>
      <c r="N99" s="34" t="s">
        <v>549</v>
      </c>
      <c r="O99" s="37" t="s">
        <v>550</v>
      </c>
      <c r="P99" s="34" t="s">
        <v>545</v>
      </c>
      <c r="Q99" s="37" t="s">
        <v>551</v>
      </c>
      <c r="R99" s="34" t="s">
        <v>162</v>
      </c>
      <c r="S99" s="34" t="s">
        <v>58</v>
      </c>
      <c r="T99" s="34" t="s">
        <v>39</v>
      </c>
      <c r="U99" s="45"/>
      <c r="V99" s="45" t="s">
        <v>547</v>
      </c>
      <c r="W99" s="34" t="s">
        <v>258</v>
      </c>
      <c r="X99" s="34" t="s">
        <v>57</v>
      </c>
    </row>
    <row r="100" s="34" customFormat="1" spans="1:24">
      <c r="A100" s="34">
        <v>99</v>
      </c>
      <c r="B100" s="34" t="s">
        <v>165</v>
      </c>
      <c r="C100" s="37" t="s">
        <v>552</v>
      </c>
      <c r="D100" s="34" t="s">
        <v>86</v>
      </c>
      <c r="E100" s="34" t="s">
        <v>86</v>
      </c>
      <c r="F100" s="37">
        <v>16851.66</v>
      </c>
      <c r="G100" s="37">
        <v>2321.75</v>
      </c>
      <c r="H100" s="37">
        <v>14529.91</v>
      </c>
      <c r="I100" s="34">
        <v>1</v>
      </c>
      <c r="J100" s="34" t="s">
        <v>57</v>
      </c>
      <c r="K100" s="34"/>
      <c r="L100" s="34" t="s">
        <v>522</v>
      </c>
      <c r="M100" s="34" t="s">
        <v>159</v>
      </c>
      <c r="N100" s="34" t="s">
        <v>553</v>
      </c>
      <c r="O100" s="37" t="s">
        <v>554</v>
      </c>
      <c r="P100" s="34" t="s">
        <v>555</v>
      </c>
      <c r="Q100" s="37" t="s">
        <v>556</v>
      </c>
      <c r="R100" s="34" t="s">
        <v>162</v>
      </c>
      <c r="S100" s="34" t="s">
        <v>58</v>
      </c>
      <c r="T100" s="34" t="s">
        <v>39</v>
      </c>
      <c r="U100" s="45"/>
      <c r="V100" s="45" t="s">
        <v>557</v>
      </c>
      <c r="W100" s="34" t="s">
        <v>258</v>
      </c>
      <c r="X100" s="34" t="s">
        <v>57</v>
      </c>
    </row>
    <row r="101" s="34" customFormat="1" spans="1:24">
      <c r="A101" s="34">
        <v>100</v>
      </c>
      <c r="B101" s="34" t="s">
        <v>165</v>
      </c>
      <c r="C101" s="37" t="s">
        <v>558</v>
      </c>
      <c r="D101" s="34" t="s">
        <v>86</v>
      </c>
      <c r="E101" s="34" t="s">
        <v>86</v>
      </c>
      <c r="F101" s="37">
        <v>7545.9</v>
      </c>
      <c r="G101" s="37">
        <v>226.38</v>
      </c>
      <c r="H101" s="37">
        <v>7319.52</v>
      </c>
      <c r="I101" s="34">
        <v>1</v>
      </c>
      <c r="J101" s="34" t="s">
        <v>57</v>
      </c>
      <c r="K101" s="34"/>
      <c r="L101" s="34" t="s">
        <v>522</v>
      </c>
      <c r="M101" s="34" t="s">
        <v>159</v>
      </c>
      <c r="N101" s="34" t="s">
        <v>559</v>
      </c>
      <c r="O101" s="37" t="s">
        <v>560</v>
      </c>
      <c r="P101" s="34" t="s">
        <v>561</v>
      </c>
      <c r="Q101" s="37" t="s">
        <v>562</v>
      </c>
      <c r="R101" s="34" t="s">
        <v>162</v>
      </c>
      <c r="S101" s="34" t="s">
        <v>58</v>
      </c>
      <c r="T101" s="34" t="s">
        <v>39</v>
      </c>
      <c r="U101" s="45"/>
      <c r="V101" s="45" t="s">
        <v>563</v>
      </c>
      <c r="W101" s="34" t="s">
        <v>258</v>
      </c>
      <c r="X101" s="34" t="s">
        <v>57</v>
      </c>
    </row>
    <row r="102" s="34" customFormat="1" spans="1:24">
      <c r="A102" s="34">
        <v>101</v>
      </c>
      <c r="B102" s="34" t="s">
        <v>165</v>
      </c>
      <c r="C102" s="37" t="s">
        <v>564</v>
      </c>
      <c r="D102" s="34" t="s">
        <v>86</v>
      </c>
      <c r="E102" s="34" t="s">
        <v>86</v>
      </c>
      <c r="F102" s="37">
        <v>5248.4</v>
      </c>
      <c r="G102" s="37">
        <v>157.45</v>
      </c>
      <c r="H102" s="37">
        <v>5090.95</v>
      </c>
      <c r="I102" s="34">
        <v>1</v>
      </c>
      <c r="J102" s="34" t="s">
        <v>57</v>
      </c>
      <c r="K102" s="34"/>
      <c r="L102" s="34" t="s">
        <v>522</v>
      </c>
      <c r="M102" s="34" t="s">
        <v>159</v>
      </c>
      <c r="N102" s="34" t="s">
        <v>565</v>
      </c>
      <c r="O102" s="37" t="s">
        <v>566</v>
      </c>
      <c r="P102" s="34" t="s">
        <v>567</v>
      </c>
      <c r="Q102" s="37" t="s">
        <v>568</v>
      </c>
      <c r="R102" s="34" t="s">
        <v>162</v>
      </c>
      <c r="S102" s="34" t="s">
        <v>58</v>
      </c>
      <c r="T102" s="34" t="s">
        <v>39</v>
      </c>
      <c r="U102" s="45"/>
      <c r="V102" s="45" t="s">
        <v>535</v>
      </c>
      <c r="W102" s="34" t="s">
        <v>258</v>
      </c>
      <c r="X102" s="34" t="s">
        <v>57</v>
      </c>
    </row>
    <row r="103" s="34" customFormat="1" spans="1:24">
      <c r="A103" s="34">
        <v>102</v>
      </c>
      <c r="B103" s="34" t="s">
        <v>165</v>
      </c>
      <c r="C103" s="37" t="s">
        <v>569</v>
      </c>
      <c r="D103" s="34" t="s">
        <v>86</v>
      </c>
      <c r="E103" s="34" t="s">
        <v>86</v>
      </c>
      <c r="F103" s="37">
        <v>7978.33</v>
      </c>
      <c r="G103" s="37">
        <v>239.35</v>
      </c>
      <c r="H103" s="37">
        <v>7738.98</v>
      </c>
      <c r="I103" s="34">
        <v>1</v>
      </c>
      <c r="J103" s="34" t="s">
        <v>57</v>
      </c>
      <c r="K103" s="34"/>
      <c r="L103" s="34" t="s">
        <v>522</v>
      </c>
      <c r="M103" s="34" t="s">
        <v>159</v>
      </c>
      <c r="N103" s="34" t="s">
        <v>570</v>
      </c>
      <c r="O103" s="37" t="s">
        <v>571</v>
      </c>
      <c r="P103" s="34" t="s">
        <v>572</v>
      </c>
      <c r="Q103" s="37" t="s">
        <v>573</v>
      </c>
      <c r="R103" s="34" t="s">
        <v>162</v>
      </c>
      <c r="S103" s="34" t="s">
        <v>58</v>
      </c>
      <c r="T103" s="34" t="s">
        <v>39</v>
      </c>
      <c r="U103" s="45"/>
      <c r="V103" s="45" t="s">
        <v>574</v>
      </c>
      <c r="W103" s="34" t="s">
        <v>258</v>
      </c>
      <c r="X103" s="34" t="s">
        <v>57</v>
      </c>
    </row>
    <row r="104" s="34" customFormat="1" spans="1:24">
      <c r="A104" s="34">
        <v>103</v>
      </c>
      <c r="B104" s="34" t="s">
        <v>165</v>
      </c>
      <c r="C104" s="37" t="s">
        <v>575</v>
      </c>
      <c r="D104" s="34" t="s">
        <v>86</v>
      </c>
      <c r="E104" s="34" t="s">
        <v>86</v>
      </c>
      <c r="F104" s="37">
        <v>15603.36</v>
      </c>
      <c r="G104" s="37">
        <v>468.1</v>
      </c>
      <c r="H104" s="37">
        <v>15135.26</v>
      </c>
      <c r="I104" s="34">
        <v>1</v>
      </c>
      <c r="J104" s="34" t="s">
        <v>57</v>
      </c>
      <c r="K104" s="34"/>
      <c r="L104" s="34" t="s">
        <v>522</v>
      </c>
      <c r="M104" s="34" t="s">
        <v>159</v>
      </c>
      <c r="N104" s="34" t="s">
        <v>576</v>
      </c>
      <c r="O104" s="37" t="s">
        <v>577</v>
      </c>
      <c r="P104" s="34" t="s">
        <v>572</v>
      </c>
      <c r="Q104" s="37" t="s">
        <v>578</v>
      </c>
      <c r="R104" s="34" t="s">
        <v>162</v>
      </c>
      <c r="S104" s="34" t="s">
        <v>58</v>
      </c>
      <c r="T104" s="34" t="s">
        <v>39</v>
      </c>
      <c r="U104" s="45"/>
      <c r="V104" s="45" t="s">
        <v>574</v>
      </c>
      <c r="W104" s="34" t="s">
        <v>258</v>
      </c>
      <c r="X104" s="34" t="s">
        <v>57</v>
      </c>
    </row>
    <row r="105" s="34" customFormat="1" spans="1:24">
      <c r="A105" s="34">
        <v>104</v>
      </c>
      <c r="B105" s="34" t="s">
        <v>165</v>
      </c>
      <c r="C105" s="37" t="s">
        <v>579</v>
      </c>
      <c r="D105" s="34" t="s">
        <v>86</v>
      </c>
      <c r="E105" s="34" t="s">
        <v>86</v>
      </c>
      <c r="F105" s="37">
        <v>10185.49</v>
      </c>
      <c r="G105" s="37">
        <v>580.01</v>
      </c>
      <c r="H105" s="37">
        <v>9605.48</v>
      </c>
      <c r="I105" s="34">
        <v>1</v>
      </c>
      <c r="J105" s="34" t="s">
        <v>57</v>
      </c>
      <c r="K105" s="34"/>
      <c r="L105" s="34" t="s">
        <v>522</v>
      </c>
      <c r="M105" s="34" t="s">
        <v>159</v>
      </c>
      <c r="N105" s="34" t="s">
        <v>580</v>
      </c>
      <c r="O105" s="37" t="s">
        <v>581</v>
      </c>
      <c r="P105" s="34" t="s">
        <v>572</v>
      </c>
      <c r="Q105" s="37" t="s">
        <v>582</v>
      </c>
      <c r="R105" s="34" t="s">
        <v>162</v>
      </c>
      <c r="S105" s="34" t="s">
        <v>58</v>
      </c>
      <c r="T105" s="34" t="s">
        <v>39</v>
      </c>
      <c r="U105" s="45"/>
      <c r="V105" s="45" t="s">
        <v>574</v>
      </c>
      <c r="W105" s="34" t="s">
        <v>258</v>
      </c>
      <c r="X105" s="34" t="s">
        <v>57</v>
      </c>
    </row>
    <row r="106" s="34" customFormat="1" spans="1:24">
      <c r="A106" s="34">
        <v>105</v>
      </c>
      <c r="B106" s="34" t="s">
        <v>165</v>
      </c>
      <c r="C106" s="37" t="s">
        <v>583</v>
      </c>
      <c r="D106" s="34" t="s">
        <v>86</v>
      </c>
      <c r="E106" s="34" t="s">
        <v>86</v>
      </c>
      <c r="F106" s="37">
        <v>4654.73</v>
      </c>
      <c r="G106" s="37">
        <v>139.64</v>
      </c>
      <c r="H106" s="37">
        <v>4515.09</v>
      </c>
      <c r="I106" s="34">
        <v>1</v>
      </c>
      <c r="J106" s="34" t="s">
        <v>57</v>
      </c>
      <c r="K106" s="34"/>
      <c r="L106" s="34" t="s">
        <v>522</v>
      </c>
      <c r="M106" s="34" t="s">
        <v>159</v>
      </c>
      <c r="N106" s="34" t="s">
        <v>584</v>
      </c>
      <c r="O106" s="37" t="s">
        <v>585</v>
      </c>
      <c r="P106" s="34" t="s">
        <v>572</v>
      </c>
      <c r="Q106" s="37" t="s">
        <v>586</v>
      </c>
      <c r="R106" s="34" t="s">
        <v>162</v>
      </c>
      <c r="S106" s="34" t="s">
        <v>58</v>
      </c>
      <c r="T106" s="34" t="s">
        <v>39</v>
      </c>
      <c r="U106" s="45"/>
      <c r="V106" s="45" t="s">
        <v>574</v>
      </c>
      <c r="W106" s="34" t="s">
        <v>258</v>
      </c>
      <c r="X106" s="34" t="s">
        <v>57</v>
      </c>
    </row>
    <row r="107" s="34" customFormat="1" spans="1:24">
      <c r="A107" s="34">
        <v>106</v>
      </c>
      <c r="B107" s="34" t="s">
        <v>165</v>
      </c>
      <c r="C107" s="37" t="s">
        <v>587</v>
      </c>
      <c r="D107" s="34" t="s">
        <v>86</v>
      </c>
      <c r="E107" s="34" t="s">
        <v>86</v>
      </c>
      <c r="F107" s="37">
        <v>7099.82</v>
      </c>
      <c r="G107" s="37">
        <v>212.99</v>
      </c>
      <c r="H107" s="37">
        <v>6886.83</v>
      </c>
      <c r="I107" s="34">
        <v>1</v>
      </c>
      <c r="J107" s="34" t="s">
        <v>57</v>
      </c>
      <c r="K107" s="34"/>
      <c r="L107" s="34" t="s">
        <v>522</v>
      </c>
      <c r="M107" s="34" t="s">
        <v>159</v>
      </c>
      <c r="N107" s="34" t="s">
        <v>588</v>
      </c>
      <c r="O107" s="37" t="s">
        <v>589</v>
      </c>
      <c r="P107" s="34" t="s">
        <v>590</v>
      </c>
      <c r="Q107" s="37" t="s">
        <v>591</v>
      </c>
      <c r="R107" s="34" t="s">
        <v>162</v>
      </c>
      <c r="S107" s="34" t="s">
        <v>58</v>
      </c>
      <c r="T107" s="34" t="s">
        <v>39</v>
      </c>
      <c r="U107" s="45"/>
      <c r="V107" s="45" t="s">
        <v>574</v>
      </c>
      <c r="W107" s="34" t="s">
        <v>258</v>
      </c>
      <c r="X107" s="34" t="s">
        <v>57</v>
      </c>
    </row>
    <row r="108" s="34" customFormat="1" spans="1:24">
      <c r="A108" s="34">
        <v>107</v>
      </c>
      <c r="B108" s="34" t="s">
        <v>165</v>
      </c>
      <c r="C108" s="37" t="s">
        <v>592</v>
      </c>
      <c r="D108" s="34" t="s">
        <v>86</v>
      </c>
      <c r="E108" s="34" t="s">
        <v>86</v>
      </c>
      <c r="F108" s="37">
        <v>4745.3</v>
      </c>
      <c r="G108" s="37">
        <v>142.36</v>
      </c>
      <c r="H108" s="37">
        <v>4602.94</v>
      </c>
      <c r="I108" s="34">
        <v>1</v>
      </c>
      <c r="J108" s="34" t="s">
        <v>57</v>
      </c>
      <c r="K108" s="34"/>
      <c r="L108" s="34" t="s">
        <v>522</v>
      </c>
      <c r="M108" s="34" t="s">
        <v>159</v>
      </c>
      <c r="N108" s="34" t="s">
        <v>494</v>
      </c>
      <c r="O108" s="37" t="s">
        <v>495</v>
      </c>
      <c r="P108" s="34" t="s">
        <v>593</v>
      </c>
      <c r="Q108" s="37" t="s">
        <v>594</v>
      </c>
      <c r="R108" s="34" t="s">
        <v>162</v>
      </c>
      <c r="S108" s="34" t="s">
        <v>58</v>
      </c>
      <c r="T108" s="34" t="s">
        <v>39</v>
      </c>
      <c r="U108" s="45"/>
      <c r="V108" s="45" t="s">
        <v>595</v>
      </c>
      <c r="W108" s="34" t="s">
        <v>258</v>
      </c>
      <c r="X108" s="34" t="s">
        <v>57</v>
      </c>
    </row>
    <row r="109" s="34" customFormat="1" spans="1:24">
      <c r="A109" s="34">
        <v>108</v>
      </c>
      <c r="B109" s="34" t="s">
        <v>596</v>
      </c>
      <c r="C109" s="37" t="s">
        <v>597</v>
      </c>
      <c r="D109" s="34" t="s">
        <v>86</v>
      </c>
      <c r="E109" s="34" t="s">
        <v>86</v>
      </c>
      <c r="F109" s="37">
        <v>927.85</v>
      </c>
      <c r="G109" s="37">
        <v>27.84</v>
      </c>
      <c r="H109" s="37">
        <v>900.01</v>
      </c>
      <c r="I109" s="34">
        <v>1</v>
      </c>
      <c r="J109" s="34" t="s">
        <v>57</v>
      </c>
      <c r="K109" s="34"/>
      <c r="L109" s="34" t="s">
        <v>522</v>
      </c>
      <c r="M109" s="34" t="s">
        <v>159</v>
      </c>
      <c r="N109" s="34" t="s">
        <v>598</v>
      </c>
      <c r="O109" s="37" t="s">
        <v>599</v>
      </c>
      <c r="P109" s="34" t="s">
        <v>600</v>
      </c>
      <c r="Q109" s="37" t="s">
        <v>601</v>
      </c>
      <c r="R109" s="34" t="s">
        <v>602</v>
      </c>
      <c r="S109" s="34" t="s">
        <v>58</v>
      </c>
      <c r="T109" s="34" t="s">
        <v>39</v>
      </c>
      <c r="U109" s="45"/>
      <c r="V109" s="45" t="s">
        <v>116</v>
      </c>
      <c r="W109" s="34" t="s">
        <v>258</v>
      </c>
      <c r="X109" s="34" t="s">
        <v>57</v>
      </c>
    </row>
    <row r="110" s="34" customFormat="1" spans="1:24">
      <c r="A110" s="34">
        <v>109</v>
      </c>
      <c r="B110" s="34" t="s">
        <v>596</v>
      </c>
      <c r="C110" s="37" t="s">
        <v>603</v>
      </c>
      <c r="D110" s="34" t="s">
        <v>86</v>
      </c>
      <c r="E110" s="34" t="s">
        <v>86</v>
      </c>
      <c r="F110" s="37">
        <v>3021.43</v>
      </c>
      <c r="G110" s="37">
        <v>90.64</v>
      </c>
      <c r="H110" s="37">
        <v>2930.79</v>
      </c>
      <c r="I110" s="34">
        <v>1</v>
      </c>
      <c r="J110" s="34" t="s">
        <v>57</v>
      </c>
      <c r="K110" s="34"/>
      <c r="L110" s="34" t="s">
        <v>522</v>
      </c>
      <c r="M110" s="34" t="s">
        <v>159</v>
      </c>
      <c r="N110" s="34" t="s">
        <v>604</v>
      </c>
      <c r="O110" s="37" t="s">
        <v>605</v>
      </c>
      <c r="P110" s="34" t="s">
        <v>606</v>
      </c>
      <c r="Q110" s="37" t="s">
        <v>607</v>
      </c>
      <c r="R110" s="34" t="s">
        <v>602</v>
      </c>
      <c r="S110" s="34" t="s">
        <v>58</v>
      </c>
      <c r="T110" s="34" t="s">
        <v>39</v>
      </c>
      <c r="U110" s="45"/>
      <c r="V110" s="45" t="s">
        <v>116</v>
      </c>
      <c r="W110" s="34" t="s">
        <v>258</v>
      </c>
      <c r="X110" s="34" t="s">
        <v>57</v>
      </c>
    </row>
    <row r="111" s="34" customFormat="1" spans="1:24">
      <c r="A111" s="34">
        <v>110</v>
      </c>
      <c r="B111" s="34" t="s">
        <v>165</v>
      </c>
      <c r="C111" s="37" t="s">
        <v>608</v>
      </c>
      <c r="D111" s="34" t="s">
        <v>86</v>
      </c>
      <c r="E111" s="34" t="s">
        <v>86</v>
      </c>
      <c r="F111" s="37">
        <v>7844.68</v>
      </c>
      <c r="G111" s="37">
        <v>235.34</v>
      </c>
      <c r="H111" s="37">
        <v>7609.34</v>
      </c>
      <c r="I111" s="34">
        <v>1</v>
      </c>
      <c r="J111" s="34" t="s">
        <v>57</v>
      </c>
      <c r="K111" s="34"/>
      <c r="L111" s="34" t="s">
        <v>522</v>
      </c>
      <c r="M111" s="34" t="s">
        <v>159</v>
      </c>
      <c r="N111" s="34" t="s">
        <v>343</v>
      </c>
      <c r="O111" s="37" t="s">
        <v>344</v>
      </c>
      <c r="P111" s="34" t="s">
        <v>609</v>
      </c>
      <c r="Q111" s="37" t="s">
        <v>610</v>
      </c>
      <c r="R111" s="34" t="s">
        <v>162</v>
      </c>
      <c r="S111" s="34" t="s">
        <v>58</v>
      </c>
      <c r="T111" s="34" t="s">
        <v>39</v>
      </c>
      <c r="U111" s="45"/>
      <c r="V111" s="45" t="s">
        <v>563</v>
      </c>
      <c r="W111" s="34" t="s">
        <v>258</v>
      </c>
      <c r="X111" s="34" t="s">
        <v>57</v>
      </c>
    </row>
    <row r="112" s="34" customFormat="1" spans="1:24">
      <c r="A112" s="34">
        <v>111</v>
      </c>
      <c r="B112" s="34" t="s">
        <v>596</v>
      </c>
      <c r="C112" s="37" t="s">
        <v>611</v>
      </c>
      <c r="D112" s="34" t="s">
        <v>86</v>
      </c>
      <c r="E112" s="34" t="s">
        <v>86</v>
      </c>
      <c r="F112" s="37">
        <v>7200.44</v>
      </c>
      <c r="G112" s="37">
        <v>216.01</v>
      </c>
      <c r="H112" s="37">
        <v>6984.43</v>
      </c>
      <c r="I112" s="34">
        <v>1</v>
      </c>
      <c r="J112" s="34" t="s">
        <v>57</v>
      </c>
      <c r="K112" s="34"/>
      <c r="L112" s="34" t="s">
        <v>522</v>
      </c>
      <c r="M112" s="34" t="s">
        <v>159</v>
      </c>
      <c r="N112" s="34" t="s">
        <v>612</v>
      </c>
      <c r="O112" s="37" t="s">
        <v>613</v>
      </c>
      <c r="P112" s="34" t="s">
        <v>609</v>
      </c>
      <c r="Q112" s="37" t="s">
        <v>614</v>
      </c>
      <c r="R112" s="34" t="s">
        <v>602</v>
      </c>
      <c r="S112" s="34" t="s">
        <v>58</v>
      </c>
      <c r="T112" s="34" t="s">
        <v>39</v>
      </c>
      <c r="U112" s="45"/>
      <c r="V112" s="45" t="s">
        <v>563</v>
      </c>
      <c r="W112" s="34" t="s">
        <v>258</v>
      </c>
      <c r="X112" s="34" t="s">
        <v>57</v>
      </c>
    </row>
    <row r="113" s="34" customFormat="1" spans="1:24">
      <c r="A113" s="34">
        <v>112</v>
      </c>
      <c r="B113" s="34" t="s">
        <v>165</v>
      </c>
      <c r="C113" s="37" t="s">
        <v>615</v>
      </c>
      <c r="D113" s="34" t="s">
        <v>86</v>
      </c>
      <c r="E113" s="34" t="s">
        <v>86</v>
      </c>
      <c r="F113" s="37">
        <v>6299.14</v>
      </c>
      <c r="G113" s="37">
        <v>188.97</v>
      </c>
      <c r="H113" s="37">
        <v>6110.17</v>
      </c>
      <c r="I113" s="34">
        <v>1</v>
      </c>
      <c r="J113" s="34" t="s">
        <v>57</v>
      </c>
      <c r="K113" s="34"/>
      <c r="L113" s="34" t="s">
        <v>522</v>
      </c>
      <c r="M113" s="34" t="s">
        <v>159</v>
      </c>
      <c r="N113" s="34" t="s">
        <v>616</v>
      </c>
      <c r="O113" s="37" t="s">
        <v>617</v>
      </c>
      <c r="P113" s="34" t="s">
        <v>609</v>
      </c>
      <c r="Q113" s="37" t="s">
        <v>618</v>
      </c>
      <c r="R113" s="34" t="s">
        <v>162</v>
      </c>
      <c r="S113" s="34" t="s">
        <v>58</v>
      </c>
      <c r="T113" s="34" t="s">
        <v>39</v>
      </c>
      <c r="U113" s="45"/>
      <c r="V113" s="45" t="s">
        <v>563</v>
      </c>
      <c r="W113" s="34" t="s">
        <v>258</v>
      </c>
      <c r="X113" s="34" t="s">
        <v>57</v>
      </c>
    </row>
    <row r="114" s="35" customFormat="1" spans="1:24">
      <c r="A114" s="35">
        <v>113</v>
      </c>
      <c r="B114" s="35" t="s">
        <v>165</v>
      </c>
      <c r="C114" s="42" t="s">
        <v>619</v>
      </c>
      <c r="D114" s="35" t="s">
        <v>86</v>
      </c>
      <c r="E114" s="35" t="s">
        <v>86</v>
      </c>
      <c r="F114" s="42">
        <v>2587.27</v>
      </c>
      <c r="G114" s="42">
        <v>77.62</v>
      </c>
      <c r="H114" s="42">
        <v>2509.65</v>
      </c>
      <c r="I114" s="35">
        <v>1</v>
      </c>
      <c r="J114" s="35" t="s">
        <v>57</v>
      </c>
      <c r="K114" s="35"/>
      <c r="L114" s="35" t="s">
        <v>522</v>
      </c>
      <c r="M114" s="35" t="s">
        <v>159</v>
      </c>
      <c r="N114" s="35" t="s">
        <v>620</v>
      </c>
      <c r="O114" s="42" t="s">
        <v>621</v>
      </c>
      <c r="P114" s="35" t="s">
        <v>622</v>
      </c>
      <c r="Q114" s="42" t="s">
        <v>623</v>
      </c>
      <c r="R114" s="35" t="s">
        <v>162</v>
      </c>
      <c r="S114" s="35" t="s">
        <v>58</v>
      </c>
      <c r="T114" s="35" t="s">
        <v>39</v>
      </c>
      <c r="U114" s="49"/>
      <c r="V114" s="49" t="s">
        <v>595</v>
      </c>
      <c r="W114" s="35" t="s">
        <v>258</v>
      </c>
      <c r="X114" s="35" t="s">
        <v>57</v>
      </c>
    </row>
    <row r="115" s="34" customFormat="1" spans="1:24">
      <c r="A115" s="34">
        <v>114</v>
      </c>
      <c r="B115" s="34" t="s">
        <v>267</v>
      </c>
      <c r="C115" s="37" t="s">
        <v>624</v>
      </c>
      <c r="D115" s="34" t="s">
        <v>91</v>
      </c>
      <c r="E115" s="34" t="s">
        <v>91</v>
      </c>
      <c r="F115" s="37">
        <v>4170.04</v>
      </c>
      <c r="G115" s="37">
        <v>743.06</v>
      </c>
      <c r="H115" s="37">
        <v>3426.98</v>
      </c>
      <c r="I115" s="34">
        <v>1</v>
      </c>
      <c r="J115" s="34" t="s">
        <v>62</v>
      </c>
      <c r="K115" s="34"/>
      <c r="L115" s="34" t="s">
        <v>625</v>
      </c>
      <c r="M115" s="34" t="s">
        <v>159</v>
      </c>
      <c r="N115" s="34" t="s">
        <v>626</v>
      </c>
      <c r="O115" s="37" t="s">
        <v>627</v>
      </c>
      <c r="P115" s="34" t="s">
        <v>162</v>
      </c>
      <c r="Q115" s="37" t="s">
        <v>628</v>
      </c>
      <c r="R115" s="34" t="s">
        <v>162</v>
      </c>
      <c r="S115" s="34" t="s">
        <v>61</v>
      </c>
      <c r="T115" s="34" t="s">
        <v>60</v>
      </c>
      <c r="U115" s="45" t="s">
        <v>162</v>
      </c>
      <c r="V115" s="46" t="s">
        <v>162</v>
      </c>
      <c r="W115" s="34" t="s">
        <v>258</v>
      </c>
      <c r="X115" s="34" t="s">
        <v>62</v>
      </c>
    </row>
    <row r="116" s="34" customFormat="1" spans="1:24">
      <c r="A116" s="34">
        <v>115</v>
      </c>
      <c r="B116" s="34" t="s">
        <v>157</v>
      </c>
      <c r="C116" s="37" t="s">
        <v>629</v>
      </c>
      <c r="D116" s="34" t="s">
        <v>91</v>
      </c>
      <c r="E116" s="34" t="s">
        <v>91</v>
      </c>
      <c r="F116" s="37">
        <v>5089.26</v>
      </c>
      <c r="G116" s="37">
        <v>4129.41</v>
      </c>
      <c r="H116" s="37">
        <v>959.85</v>
      </c>
      <c r="I116" s="34">
        <v>1</v>
      </c>
      <c r="J116" s="34" t="s">
        <v>62</v>
      </c>
      <c r="K116" s="34"/>
      <c r="L116" s="34" t="s">
        <v>95</v>
      </c>
      <c r="M116" s="34" t="s">
        <v>159</v>
      </c>
      <c r="N116" s="34" t="s">
        <v>630</v>
      </c>
      <c r="O116" s="37" t="s">
        <v>631</v>
      </c>
      <c r="P116" s="34" t="s">
        <v>70</v>
      </c>
      <c r="Q116" s="37" t="s">
        <v>632</v>
      </c>
      <c r="R116" s="34" t="s">
        <v>162</v>
      </c>
      <c r="S116" s="34" t="s">
        <v>61</v>
      </c>
      <c r="T116" s="34" t="s">
        <v>60</v>
      </c>
      <c r="U116" s="45" t="s">
        <v>162</v>
      </c>
      <c r="V116" s="46"/>
      <c r="W116" s="34" t="s">
        <v>258</v>
      </c>
      <c r="X116" s="34" t="s">
        <v>62</v>
      </c>
    </row>
    <row r="117" s="35" customFormat="1" spans="1:24">
      <c r="A117" s="35">
        <v>116</v>
      </c>
      <c r="B117" s="35" t="s">
        <v>461</v>
      </c>
      <c r="C117" s="42" t="s">
        <v>633</v>
      </c>
      <c r="D117" s="35" t="s">
        <v>91</v>
      </c>
      <c r="E117" s="35" t="s">
        <v>91</v>
      </c>
      <c r="F117" s="42">
        <v>4732.7</v>
      </c>
      <c r="G117" s="42">
        <v>269.5</v>
      </c>
      <c r="H117" s="42">
        <v>4463.2</v>
      </c>
      <c r="I117" s="35">
        <v>1</v>
      </c>
      <c r="J117" s="35" t="s">
        <v>62</v>
      </c>
      <c r="K117" s="35"/>
      <c r="L117" s="35" t="s">
        <v>95</v>
      </c>
      <c r="M117" s="35" t="s">
        <v>159</v>
      </c>
      <c r="N117" s="35" t="s">
        <v>634</v>
      </c>
      <c r="O117" s="42" t="s">
        <v>635</v>
      </c>
      <c r="P117" s="35" t="s">
        <v>70</v>
      </c>
      <c r="Q117" s="42" t="s">
        <v>636</v>
      </c>
      <c r="R117" s="35" t="s">
        <v>162</v>
      </c>
      <c r="S117" s="35" t="s">
        <v>61</v>
      </c>
      <c r="T117" s="35" t="s">
        <v>60</v>
      </c>
      <c r="U117" s="49" t="s">
        <v>162</v>
      </c>
      <c r="V117" s="50"/>
      <c r="W117" s="35" t="s">
        <v>258</v>
      </c>
      <c r="X117" s="35" t="s">
        <v>62</v>
      </c>
    </row>
    <row r="118" s="34" customFormat="1" spans="1:24">
      <c r="A118" s="34">
        <v>117</v>
      </c>
      <c r="B118" s="34" t="s">
        <v>461</v>
      </c>
      <c r="C118" s="37" t="s">
        <v>637</v>
      </c>
      <c r="D118" s="34" t="s">
        <v>91</v>
      </c>
      <c r="E118" s="34" t="s">
        <v>91</v>
      </c>
      <c r="F118" s="37">
        <v>6207.03</v>
      </c>
      <c r="G118" s="37">
        <v>186.21</v>
      </c>
      <c r="H118" s="37">
        <v>6020.82</v>
      </c>
      <c r="I118" s="34">
        <v>1</v>
      </c>
      <c r="J118" s="34" t="s">
        <v>62</v>
      </c>
      <c r="K118" s="34"/>
      <c r="L118" s="34" t="s">
        <v>92</v>
      </c>
      <c r="M118" s="34" t="s">
        <v>159</v>
      </c>
      <c r="N118" s="34" t="s">
        <v>638</v>
      </c>
      <c r="O118" s="37" t="s">
        <v>639</v>
      </c>
      <c r="P118" s="34" t="s">
        <v>162</v>
      </c>
      <c r="Q118" s="37" t="s">
        <v>640</v>
      </c>
      <c r="R118" s="34" t="s">
        <v>162</v>
      </c>
      <c r="S118" s="34" t="s">
        <v>63</v>
      </c>
      <c r="T118" s="34" t="s">
        <v>60</v>
      </c>
      <c r="U118" s="45" t="s">
        <v>162</v>
      </c>
      <c r="V118" s="46" t="s">
        <v>162</v>
      </c>
      <c r="W118" s="34" t="s">
        <v>258</v>
      </c>
      <c r="X118" s="34" t="s">
        <v>62</v>
      </c>
    </row>
    <row r="119" s="34" customFormat="1" spans="1:24">
      <c r="A119" s="34">
        <v>118</v>
      </c>
      <c r="B119" s="34" t="s">
        <v>461</v>
      </c>
      <c r="C119" s="37" t="s">
        <v>641</v>
      </c>
      <c r="D119" s="34" t="s">
        <v>91</v>
      </c>
      <c r="E119" s="34" t="s">
        <v>91</v>
      </c>
      <c r="F119" s="37">
        <v>7073.42</v>
      </c>
      <c r="G119" s="37">
        <v>212.2</v>
      </c>
      <c r="H119" s="37">
        <v>6861.22</v>
      </c>
      <c r="I119" s="34">
        <v>1</v>
      </c>
      <c r="J119" s="34" t="s">
        <v>62</v>
      </c>
      <c r="K119" s="34"/>
      <c r="L119" s="34" t="s">
        <v>92</v>
      </c>
      <c r="M119" s="34" t="s">
        <v>159</v>
      </c>
      <c r="N119" s="34" t="s">
        <v>642</v>
      </c>
      <c r="O119" s="37" t="s">
        <v>643</v>
      </c>
      <c r="P119" s="34" t="s">
        <v>162</v>
      </c>
      <c r="Q119" s="37" t="s">
        <v>644</v>
      </c>
      <c r="R119" s="34" t="s">
        <v>162</v>
      </c>
      <c r="S119" s="34" t="s">
        <v>63</v>
      </c>
      <c r="T119" s="34" t="s">
        <v>60</v>
      </c>
      <c r="U119" s="45" t="s">
        <v>162</v>
      </c>
      <c r="V119" s="46" t="s">
        <v>162</v>
      </c>
      <c r="W119" s="34" t="s">
        <v>258</v>
      </c>
      <c r="X119" s="34" t="s">
        <v>62</v>
      </c>
    </row>
    <row r="120" s="34" customFormat="1" spans="1:24">
      <c r="A120" s="34">
        <v>119</v>
      </c>
      <c r="B120" s="34" t="s">
        <v>165</v>
      </c>
      <c r="C120" s="37" t="s">
        <v>645</v>
      </c>
      <c r="D120" s="34" t="s">
        <v>91</v>
      </c>
      <c r="E120" s="34" t="s">
        <v>91</v>
      </c>
      <c r="F120" s="37">
        <v>6918.47</v>
      </c>
      <c r="G120" s="37">
        <v>207.55</v>
      </c>
      <c r="H120" s="37">
        <v>6710.92</v>
      </c>
      <c r="I120" s="34">
        <v>1</v>
      </c>
      <c r="J120" s="34" t="s">
        <v>62</v>
      </c>
      <c r="K120" s="34"/>
      <c r="L120" s="34" t="s">
        <v>92</v>
      </c>
      <c r="M120" s="34" t="s">
        <v>159</v>
      </c>
      <c r="N120" s="34" t="s">
        <v>646</v>
      </c>
      <c r="O120" s="37" t="s">
        <v>647</v>
      </c>
      <c r="P120" s="34" t="s">
        <v>162</v>
      </c>
      <c r="Q120" s="37" t="s">
        <v>648</v>
      </c>
      <c r="R120" s="34" t="s">
        <v>162</v>
      </c>
      <c r="S120" s="34" t="s">
        <v>63</v>
      </c>
      <c r="T120" s="34" t="s">
        <v>60</v>
      </c>
      <c r="U120" s="45" t="s">
        <v>162</v>
      </c>
      <c r="V120" s="46" t="s">
        <v>162</v>
      </c>
      <c r="W120" s="34" t="s">
        <v>258</v>
      </c>
      <c r="X120" s="34" t="s">
        <v>62</v>
      </c>
    </row>
    <row r="121" s="34" customFormat="1" spans="1:24">
      <c r="A121" s="34">
        <v>120</v>
      </c>
      <c r="B121" s="34" t="s">
        <v>157</v>
      </c>
      <c r="C121" s="37" t="s">
        <v>649</v>
      </c>
      <c r="D121" s="34" t="s">
        <v>91</v>
      </c>
      <c r="E121" s="34" t="s">
        <v>91</v>
      </c>
      <c r="F121" s="37">
        <v>1516.15</v>
      </c>
      <c r="G121" s="37">
        <v>45.48</v>
      </c>
      <c r="H121" s="37">
        <v>1470.67</v>
      </c>
      <c r="I121" s="34">
        <v>1</v>
      </c>
      <c r="J121" s="34" t="s">
        <v>62</v>
      </c>
      <c r="K121" s="34"/>
      <c r="L121" s="34" t="s">
        <v>92</v>
      </c>
      <c r="M121" s="34" t="s">
        <v>159</v>
      </c>
      <c r="N121" s="34" t="s">
        <v>650</v>
      </c>
      <c r="O121" s="37" t="s">
        <v>651</v>
      </c>
      <c r="P121" s="34" t="s">
        <v>162</v>
      </c>
      <c r="Q121" s="37" t="s">
        <v>652</v>
      </c>
      <c r="R121" s="34" t="s">
        <v>162</v>
      </c>
      <c r="S121" s="34" t="s">
        <v>63</v>
      </c>
      <c r="T121" s="34" t="s">
        <v>60</v>
      </c>
      <c r="U121" s="45" t="s">
        <v>162</v>
      </c>
      <c r="V121" s="46" t="s">
        <v>162</v>
      </c>
      <c r="W121" s="34" t="s">
        <v>258</v>
      </c>
      <c r="X121" s="34" t="s">
        <v>62</v>
      </c>
    </row>
    <row r="122" s="34" customFormat="1" spans="1:24">
      <c r="A122" s="34">
        <v>121</v>
      </c>
      <c r="B122" s="34" t="s">
        <v>653</v>
      </c>
      <c r="C122" s="37" t="s">
        <v>654</v>
      </c>
      <c r="D122" s="34" t="s">
        <v>91</v>
      </c>
      <c r="E122" s="34" t="s">
        <v>91</v>
      </c>
      <c r="F122" s="37">
        <v>2927.3</v>
      </c>
      <c r="G122" s="37">
        <v>87.82</v>
      </c>
      <c r="H122" s="37">
        <v>2839.48</v>
      </c>
      <c r="I122" s="34">
        <v>1</v>
      </c>
      <c r="J122" s="34" t="s">
        <v>62</v>
      </c>
      <c r="K122" s="34"/>
      <c r="L122" s="34" t="s">
        <v>92</v>
      </c>
      <c r="M122" s="34" t="s">
        <v>159</v>
      </c>
      <c r="N122" s="34" t="s">
        <v>655</v>
      </c>
      <c r="O122" s="37" t="s">
        <v>656</v>
      </c>
      <c r="P122" s="34" t="s">
        <v>162</v>
      </c>
      <c r="Q122" s="37" t="s">
        <v>657</v>
      </c>
      <c r="R122" s="34" t="s">
        <v>162</v>
      </c>
      <c r="S122" s="34" t="s">
        <v>63</v>
      </c>
      <c r="T122" s="34" t="s">
        <v>60</v>
      </c>
      <c r="U122" s="45" t="s">
        <v>162</v>
      </c>
      <c r="V122" s="46" t="s">
        <v>162</v>
      </c>
      <c r="W122" s="34" t="s">
        <v>258</v>
      </c>
      <c r="X122" s="34" t="s">
        <v>62</v>
      </c>
    </row>
    <row r="123" s="34" customFormat="1" spans="1:24">
      <c r="A123" s="34">
        <v>122</v>
      </c>
      <c r="B123" s="34" t="s">
        <v>653</v>
      </c>
      <c r="C123" s="37" t="s">
        <v>658</v>
      </c>
      <c r="D123" s="34" t="s">
        <v>91</v>
      </c>
      <c r="E123" s="34" t="s">
        <v>91</v>
      </c>
      <c r="F123" s="37">
        <v>7073.43</v>
      </c>
      <c r="G123" s="37">
        <v>212.2</v>
      </c>
      <c r="H123" s="37">
        <v>6861.23</v>
      </c>
      <c r="I123" s="34">
        <v>1</v>
      </c>
      <c r="J123" s="34" t="s">
        <v>62</v>
      </c>
      <c r="K123" s="34"/>
      <c r="L123" s="34" t="s">
        <v>92</v>
      </c>
      <c r="M123" s="34" t="s">
        <v>159</v>
      </c>
      <c r="N123" s="34" t="s">
        <v>659</v>
      </c>
      <c r="O123" s="37" t="s">
        <v>660</v>
      </c>
      <c r="P123" s="34" t="s">
        <v>162</v>
      </c>
      <c r="Q123" s="37" t="s">
        <v>661</v>
      </c>
      <c r="R123" s="34" t="s">
        <v>162</v>
      </c>
      <c r="S123" s="34" t="s">
        <v>63</v>
      </c>
      <c r="T123" s="34" t="s">
        <v>60</v>
      </c>
      <c r="U123" s="45" t="s">
        <v>162</v>
      </c>
      <c r="V123" s="46" t="s">
        <v>162</v>
      </c>
      <c r="W123" s="34" t="s">
        <v>258</v>
      </c>
      <c r="X123" s="34" t="s">
        <v>62</v>
      </c>
    </row>
    <row r="124" s="34" customFormat="1" spans="1:24">
      <c r="A124" s="34">
        <v>123</v>
      </c>
      <c r="B124" s="34" t="s">
        <v>157</v>
      </c>
      <c r="C124" s="37" t="s">
        <v>662</v>
      </c>
      <c r="D124" s="34" t="s">
        <v>91</v>
      </c>
      <c r="E124" s="34" t="s">
        <v>91</v>
      </c>
      <c r="F124" s="37">
        <v>8095.79</v>
      </c>
      <c r="G124" s="37">
        <v>900.14</v>
      </c>
      <c r="H124" s="37">
        <v>7086.11</v>
      </c>
      <c r="I124" s="34">
        <v>1</v>
      </c>
      <c r="J124" s="34" t="s">
        <v>62</v>
      </c>
      <c r="K124" s="34"/>
      <c r="L124" s="34" t="s">
        <v>663</v>
      </c>
      <c r="M124" s="34" t="s">
        <v>159</v>
      </c>
      <c r="N124" s="34" t="s">
        <v>664</v>
      </c>
      <c r="O124" s="37" t="s">
        <v>665</v>
      </c>
      <c r="P124" s="34" t="s">
        <v>162</v>
      </c>
      <c r="Q124" s="37" t="s">
        <v>666</v>
      </c>
      <c r="R124" s="34" t="s">
        <v>162</v>
      </c>
      <c r="S124" s="34" t="s">
        <v>63</v>
      </c>
      <c r="T124" s="34" t="s">
        <v>60</v>
      </c>
      <c r="U124" s="45" t="s">
        <v>162</v>
      </c>
      <c r="V124" s="46" t="s">
        <v>162</v>
      </c>
      <c r="W124" s="34" t="s">
        <v>258</v>
      </c>
      <c r="X124" s="34" t="s">
        <v>62</v>
      </c>
    </row>
    <row r="125" s="34" customFormat="1" spans="1:24">
      <c r="A125" s="34">
        <v>124</v>
      </c>
      <c r="B125" s="34" t="s">
        <v>667</v>
      </c>
      <c r="C125" s="37" t="s">
        <v>668</v>
      </c>
      <c r="D125" s="34" t="s">
        <v>91</v>
      </c>
      <c r="E125" s="34" t="s">
        <v>91</v>
      </c>
      <c r="F125" s="37">
        <v>6909.86</v>
      </c>
      <c r="G125" s="37">
        <v>1975.34</v>
      </c>
      <c r="H125" s="37">
        <v>4934.52</v>
      </c>
      <c r="I125" s="34">
        <v>1</v>
      </c>
      <c r="J125" s="34" t="s">
        <v>62</v>
      </c>
      <c r="K125" s="34"/>
      <c r="L125" s="34" t="s">
        <v>663</v>
      </c>
      <c r="M125" s="34" t="s">
        <v>159</v>
      </c>
      <c r="N125" s="34" t="s">
        <v>669</v>
      </c>
      <c r="O125" s="37" t="s">
        <v>670</v>
      </c>
      <c r="P125" s="34" t="s">
        <v>671</v>
      </c>
      <c r="Q125" s="37" t="s">
        <v>672</v>
      </c>
      <c r="R125" s="34" t="s">
        <v>162</v>
      </c>
      <c r="S125" s="34" t="s">
        <v>63</v>
      </c>
      <c r="T125" s="34" t="s">
        <v>60</v>
      </c>
      <c r="U125" s="45" t="s">
        <v>162</v>
      </c>
      <c r="V125" s="46"/>
      <c r="W125" s="34" t="s">
        <v>258</v>
      </c>
      <c r="X125" s="34" t="s">
        <v>62</v>
      </c>
    </row>
    <row r="126" s="34" customFormat="1" spans="1:24">
      <c r="A126" s="34">
        <v>125</v>
      </c>
      <c r="B126" s="34" t="s">
        <v>157</v>
      </c>
      <c r="C126" s="37" t="s">
        <v>673</v>
      </c>
      <c r="D126" s="34" t="s">
        <v>91</v>
      </c>
      <c r="E126" s="34" t="s">
        <v>91</v>
      </c>
      <c r="F126" s="37">
        <v>6741.29</v>
      </c>
      <c r="G126" s="37">
        <v>202.24</v>
      </c>
      <c r="H126" s="37">
        <v>6539.05</v>
      </c>
      <c r="I126" s="34">
        <v>1</v>
      </c>
      <c r="J126" s="34" t="s">
        <v>62</v>
      </c>
      <c r="K126" s="34"/>
      <c r="L126" s="34" t="s">
        <v>92</v>
      </c>
      <c r="M126" s="34" t="s">
        <v>159</v>
      </c>
      <c r="N126" s="34" t="s">
        <v>362</v>
      </c>
      <c r="O126" s="37" t="s">
        <v>363</v>
      </c>
      <c r="P126" s="34" t="s">
        <v>674</v>
      </c>
      <c r="Q126" s="37" t="s">
        <v>675</v>
      </c>
      <c r="R126" s="34" t="s">
        <v>162</v>
      </c>
      <c r="S126" s="34" t="s">
        <v>63</v>
      </c>
      <c r="T126" s="34" t="s">
        <v>60</v>
      </c>
      <c r="U126" s="45" t="s">
        <v>162</v>
      </c>
      <c r="V126" s="46"/>
      <c r="W126" s="34" t="s">
        <v>258</v>
      </c>
      <c r="X126" s="34" t="s">
        <v>62</v>
      </c>
    </row>
    <row r="127" s="34" customFormat="1" spans="1:24">
      <c r="A127" s="34">
        <v>126</v>
      </c>
      <c r="B127" s="34" t="s">
        <v>157</v>
      </c>
      <c r="C127" s="37" t="s">
        <v>676</v>
      </c>
      <c r="D127" s="34" t="s">
        <v>91</v>
      </c>
      <c r="E127" s="34" t="s">
        <v>91</v>
      </c>
      <c r="F127" s="37">
        <v>288</v>
      </c>
      <c r="G127" s="37">
        <v>8.64</v>
      </c>
      <c r="H127" s="37">
        <v>279.36</v>
      </c>
      <c r="I127" s="34">
        <v>1</v>
      </c>
      <c r="J127" s="34" t="s">
        <v>62</v>
      </c>
      <c r="K127" s="34"/>
      <c r="L127" s="34" t="s">
        <v>92</v>
      </c>
      <c r="M127" s="34" t="s">
        <v>159</v>
      </c>
      <c r="N127" s="34" t="s">
        <v>677</v>
      </c>
      <c r="O127" s="37" t="s">
        <v>678</v>
      </c>
      <c r="P127" s="34" t="s">
        <v>674</v>
      </c>
      <c r="Q127" s="37" t="s">
        <v>679</v>
      </c>
      <c r="R127" s="34" t="s">
        <v>162</v>
      </c>
      <c r="S127" s="34" t="s">
        <v>63</v>
      </c>
      <c r="T127" s="34" t="s">
        <v>60</v>
      </c>
      <c r="U127" s="45" t="s">
        <v>162</v>
      </c>
      <c r="V127" s="46"/>
      <c r="W127" s="34" t="s">
        <v>258</v>
      </c>
      <c r="X127" s="34" t="s">
        <v>62</v>
      </c>
    </row>
    <row r="128" s="34" customFormat="1" spans="1:24">
      <c r="A128" s="34">
        <v>127</v>
      </c>
      <c r="B128" s="34" t="s">
        <v>157</v>
      </c>
      <c r="C128" s="37" t="s">
        <v>680</v>
      </c>
      <c r="D128" s="34" t="s">
        <v>91</v>
      </c>
      <c r="E128" s="34" t="s">
        <v>91</v>
      </c>
      <c r="F128" s="37">
        <v>7602.99</v>
      </c>
      <c r="G128" s="37">
        <v>228.09</v>
      </c>
      <c r="H128" s="37">
        <v>7374.9</v>
      </c>
      <c r="I128" s="34">
        <v>1</v>
      </c>
      <c r="J128" s="34" t="s">
        <v>62</v>
      </c>
      <c r="K128" s="34"/>
      <c r="L128" s="34" t="s">
        <v>92</v>
      </c>
      <c r="M128" s="34" t="s">
        <v>159</v>
      </c>
      <c r="N128" s="34" t="s">
        <v>681</v>
      </c>
      <c r="O128" s="37" t="s">
        <v>682</v>
      </c>
      <c r="P128" s="34" t="s">
        <v>674</v>
      </c>
      <c r="Q128" s="37" t="s">
        <v>683</v>
      </c>
      <c r="R128" s="34" t="s">
        <v>162</v>
      </c>
      <c r="S128" s="34" t="s">
        <v>63</v>
      </c>
      <c r="T128" s="34" t="s">
        <v>60</v>
      </c>
      <c r="U128" s="45" t="s">
        <v>162</v>
      </c>
      <c r="V128" s="46"/>
      <c r="W128" s="34" t="s">
        <v>258</v>
      </c>
      <c r="X128" s="34" t="s">
        <v>62</v>
      </c>
    </row>
    <row r="129" s="34" customFormat="1" spans="1:24">
      <c r="A129" s="34">
        <v>128</v>
      </c>
      <c r="B129" s="34" t="s">
        <v>461</v>
      </c>
      <c r="C129" s="37" t="s">
        <v>684</v>
      </c>
      <c r="D129" s="34" t="s">
        <v>91</v>
      </c>
      <c r="E129" s="34" t="s">
        <v>91</v>
      </c>
      <c r="F129" s="37">
        <v>7379.59</v>
      </c>
      <c r="G129" s="37">
        <v>221.39</v>
      </c>
      <c r="H129" s="37">
        <v>7158.2</v>
      </c>
      <c r="I129" s="34">
        <v>1</v>
      </c>
      <c r="J129" s="34" t="s">
        <v>62</v>
      </c>
      <c r="K129" s="34"/>
      <c r="L129" s="34" t="s">
        <v>92</v>
      </c>
      <c r="M129" s="34" t="s">
        <v>159</v>
      </c>
      <c r="N129" s="34" t="s">
        <v>685</v>
      </c>
      <c r="O129" s="37" t="s">
        <v>686</v>
      </c>
      <c r="P129" s="34" t="s">
        <v>70</v>
      </c>
      <c r="Q129" s="37" t="s">
        <v>687</v>
      </c>
      <c r="R129" s="34" t="s">
        <v>162</v>
      </c>
      <c r="S129" s="34" t="s">
        <v>63</v>
      </c>
      <c r="T129" s="34" t="s">
        <v>60</v>
      </c>
      <c r="U129" s="45" t="s">
        <v>162</v>
      </c>
      <c r="V129" s="46"/>
      <c r="W129" s="34" t="s">
        <v>258</v>
      </c>
      <c r="X129" s="34" t="s">
        <v>62</v>
      </c>
    </row>
    <row r="130" s="34" customFormat="1" spans="1:24">
      <c r="A130" s="34">
        <v>129</v>
      </c>
      <c r="B130" s="34" t="s">
        <v>461</v>
      </c>
      <c r="C130" s="37" t="s">
        <v>688</v>
      </c>
      <c r="D130" s="34" t="s">
        <v>91</v>
      </c>
      <c r="E130" s="34" t="s">
        <v>91</v>
      </c>
      <c r="F130" s="37">
        <v>7465.74</v>
      </c>
      <c r="G130" s="37">
        <v>223.97</v>
      </c>
      <c r="H130" s="37">
        <v>7241.77</v>
      </c>
      <c r="I130" s="34">
        <v>1</v>
      </c>
      <c r="J130" s="34" t="s">
        <v>62</v>
      </c>
      <c r="K130" s="34"/>
      <c r="L130" s="34" t="s">
        <v>92</v>
      </c>
      <c r="M130" s="34" t="s">
        <v>159</v>
      </c>
      <c r="N130" s="34" t="s">
        <v>689</v>
      </c>
      <c r="O130" s="37" t="s">
        <v>690</v>
      </c>
      <c r="P130" s="34" t="s">
        <v>70</v>
      </c>
      <c r="Q130" s="37" t="s">
        <v>691</v>
      </c>
      <c r="R130" s="34" t="s">
        <v>162</v>
      </c>
      <c r="S130" s="34" t="s">
        <v>63</v>
      </c>
      <c r="T130" s="34" t="s">
        <v>60</v>
      </c>
      <c r="U130" s="45" t="s">
        <v>162</v>
      </c>
      <c r="V130" s="46"/>
      <c r="W130" s="34" t="s">
        <v>258</v>
      </c>
      <c r="X130" s="34" t="s">
        <v>62</v>
      </c>
    </row>
    <row r="131" s="34" customFormat="1" spans="1:24">
      <c r="A131" s="34">
        <v>130</v>
      </c>
      <c r="B131" s="34" t="s">
        <v>461</v>
      </c>
      <c r="C131" s="37" t="s">
        <v>692</v>
      </c>
      <c r="D131" s="34" t="s">
        <v>91</v>
      </c>
      <c r="E131" s="34" t="s">
        <v>91</v>
      </c>
      <c r="F131" s="37">
        <v>7511.62</v>
      </c>
      <c r="G131" s="37">
        <v>225.35</v>
      </c>
      <c r="H131" s="37">
        <v>7286.27</v>
      </c>
      <c r="I131" s="34">
        <v>1</v>
      </c>
      <c r="J131" s="34" t="s">
        <v>62</v>
      </c>
      <c r="K131" s="34"/>
      <c r="L131" s="34" t="s">
        <v>92</v>
      </c>
      <c r="M131" s="34" t="s">
        <v>159</v>
      </c>
      <c r="N131" s="34" t="s">
        <v>693</v>
      </c>
      <c r="O131" s="37" t="s">
        <v>694</v>
      </c>
      <c r="P131" s="34" t="s">
        <v>70</v>
      </c>
      <c r="Q131" s="37" t="s">
        <v>695</v>
      </c>
      <c r="R131" s="34" t="s">
        <v>162</v>
      </c>
      <c r="S131" s="34" t="s">
        <v>63</v>
      </c>
      <c r="T131" s="34" t="s">
        <v>60</v>
      </c>
      <c r="U131" s="45" t="s">
        <v>162</v>
      </c>
      <c r="V131" s="46"/>
      <c r="W131" s="34" t="s">
        <v>258</v>
      </c>
      <c r="X131" s="34" t="s">
        <v>62</v>
      </c>
    </row>
    <row r="132" s="34" customFormat="1" spans="1:24">
      <c r="A132" s="34">
        <v>131</v>
      </c>
      <c r="B132" s="34" t="s">
        <v>461</v>
      </c>
      <c r="C132" s="37" t="s">
        <v>696</v>
      </c>
      <c r="D132" s="34" t="s">
        <v>91</v>
      </c>
      <c r="E132" s="34" t="s">
        <v>91</v>
      </c>
      <c r="F132" s="37">
        <v>186</v>
      </c>
      <c r="G132" s="37">
        <v>5.58</v>
      </c>
      <c r="H132" s="37">
        <v>180.42</v>
      </c>
      <c r="I132" s="34">
        <v>1</v>
      </c>
      <c r="J132" s="34" t="s">
        <v>62</v>
      </c>
      <c r="K132" s="34"/>
      <c r="L132" s="34" t="s">
        <v>92</v>
      </c>
      <c r="M132" s="34" t="s">
        <v>159</v>
      </c>
      <c r="N132" s="34" t="s">
        <v>697</v>
      </c>
      <c r="O132" s="37" t="s">
        <v>698</v>
      </c>
      <c r="P132" s="34" t="s">
        <v>70</v>
      </c>
      <c r="Q132" s="37" t="s">
        <v>699</v>
      </c>
      <c r="R132" s="34" t="s">
        <v>162</v>
      </c>
      <c r="S132" s="34" t="s">
        <v>63</v>
      </c>
      <c r="T132" s="34" t="s">
        <v>60</v>
      </c>
      <c r="U132" s="45" t="s">
        <v>162</v>
      </c>
      <c r="V132" s="46"/>
      <c r="W132" s="34" t="s">
        <v>258</v>
      </c>
      <c r="X132" s="34" t="s">
        <v>62</v>
      </c>
    </row>
    <row r="133" s="34" customFormat="1" spans="1:24">
      <c r="A133" s="34">
        <v>132</v>
      </c>
      <c r="B133" s="34" t="s">
        <v>653</v>
      </c>
      <c r="C133" s="37" t="s">
        <v>700</v>
      </c>
      <c r="D133" s="34" t="s">
        <v>91</v>
      </c>
      <c r="E133" s="34" t="s">
        <v>91</v>
      </c>
      <c r="F133" s="37">
        <v>7465.74</v>
      </c>
      <c r="G133" s="37">
        <v>223.97</v>
      </c>
      <c r="H133" s="37">
        <v>7241.77</v>
      </c>
      <c r="I133" s="34">
        <v>1</v>
      </c>
      <c r="J133" s="34" t="s">
        <v>62</v>
      </c>
      <c r="K133" s="34"/>
      <c r="L133" s="34" t="s">
        <v>92</v>
      </c>
      <c r="M133" s="34" t="s">
        <v>159</v>
      </c>
      <c r="N133" s="34" t="s">
        <v>701</v>
      </c>
      <c r="O133" s="37" t="s">
        <v>702</v>
      </c>
      <c r="P133" s="34" t="s">
        <v>70</v>
      </c>
      <c r="Q133" s="37" t="s">
        <v>703</v>
      </c>
      <c r="R133" s="34" t="s">
        <v>162</v>
      </c>
      <c r="S133" s="34" t="s">
        <v>63</v>
      </c>
      <c r="T133" s="34" t="s">
        <v>60</v>
      </c>
      <c r="U133" s="45" t="s">
        <v>162</v>
      </c>
      <c r="V133" s="46"/>
      <c r="W133" s="34" t="s">
        <v>258</v>
      </c>
      <c r="X133" s="34" t="s">
        <v>62</v>
      </c>
    </row>
    <row r="134" s="34" customFormat="1" spans="1:24">
      <c r="A134" s="34">
        <v>133</v>
      </c>
      <c r="B134" s="34" t="s">
        <v>461</v>
      </c>
      <c r="C134" s="37" t="s">
        <v>704</v>
      </c>
      <c r="D134" s="34" t="s">
        <v>91</v>
      </c>
      <c r="E134" s="34" t="s">
        <v>91</v>
      </c>
      <c r="F134" s="37">
        <v>6789.29</v>
      </c>
      <c r="G134" s="37">
        <v>203.68</v>
      </c>
      <c r="H134" s="37">
        <v>6585.61</v>
      </c>
      <c r="I134" s="34">
        <v>1</v>
      </c>
      <c r="J134" s="34" t="s">
        <v>62</v>
      </c>
      <c r="K134" s="34"/>
      <c r="L134" s="34" t="s">
        <v>92</v>
      </c>
      <c r="M134" s="34" t="s">
        <v>159</v>
      </c>
      <c r="N134" s="34" t="s">
        <v>705</v>
      </c>
      <c r="O134" s="37" t="s">
        <v>706</v>
      </c>
      <c r="P134" s="34" t="s">
        <v>707</v>
      </c>
      <c r="Q134" s="37" t="s">
        <v>708</v>
      </c>
      <c r="R134" s="34" t="s">
        <v>162</v>
      </c>
      <c r="S134" s="34" t="s">
        <v>63</v>
      </c>
      <c r="T134" s="34" t="s">
        <v>60</v>
      </c>
      <c r="U134" s="45" t="s">
        <v>162</v>
      </c>
      <c r="V134" s="46"/>
      <c r="W134" s="34" t="s">
        <v>258</v>
      </c>
      <c r="X134" s="34" t="s">
        <v>62</v>
      </c>
    </row>
    <row r="135" s="34" customFormat="1" spans="1:24">
      <c r="A135" s="34">
        <v>134</v>
      </c>
      <c r="B135" s="34" t="s">
        <v>165</v>
      </c>
      <c r="C135" s="37" t="s">
        <v>709</v>
      </c>
      <c r="D135" s="34" t="s">
        <v>64</v>
      </c>
      <c r="E135" s="34" t="s">
        <v>64</v>
      </c>
      <c r="F135" s="37">
        <v>192.78</v>
      </c>
      <c r="G135" s="37">
        <v>5.78</v>
      </c>
      <c r="H135" s="37">
        <v>187</v>
      </c>
      <c r="I135" s="34">
        <v>1</v>
      </c>
      <c r="J135" s="34" t="s">
        <v>24</v>
      </c>
      <c r="K135" s="34"/>
      <c r="L135" s="34" t="s">
        <v>64</v>
      </c>
      <c r="M135" s="34" t="s">
        <v>159</v>
      </c>
      <c r="N135" s="34" t="s">
        <v>646</v>
      </c>
      <c r="O135" s="37" t="s">
        <v>647</v>
      </c>
      <c r="P135" s="34" t="s">
        <v>162</v>
      </c>
      <c r="Q135" s="37" t="s">
        <v>710</v>
      </c>
      <c r="R135" s="34" t="s">
        <v>162</v>
      </c>
      <c r="S135" s="34" t="s">
        <v>64</v>
      </c>
      <c r="T135" s="34" t="s">
        <v>22</v>
      </c>
      <c r="U135" s="45">
        <v>1</v>
      </c>
      <c r="V135" s="46"/>
      <c r="W135" s="34" t="s">
        <v>164</v>
      </c>
      <c r="X135" s="34" t="s">
        <v>24</v>
      </c>
    </row>
    <row r="136" s="34" customFormat="1" spans="1:24">
      <c r="A136" s="34">
        <v>135</v>
      </c>
      <c r="B136" s="34" t="s">
        <v>157</v>
      </c>
      <c r="C136" s="37" t="s">
        <v>711</v>
      </c>
      <c r="D136" s="34" t="s">
        <v>64</v>
      </c>
      <c r="E136" s="34" t="s">
        <v>64</v>
      </c>
      <c r="F136" s="37">
        <v>366.48</v>
      </c>
      <c r="G136" s="37">
        <v>139.3</v>
      </c>
      <c r="H136" s="37">
        <v>222.25</v>
      </c>
      <c r="I136" s="34">
        <v>1</v>
      </c>
      <c r="J136" s="34" t="s">
        <v>24</v>
      </c>
      <c r="K136" s="34"/>
      <c r="L136" s="34" t="s">
        <v>64</v>
      </c>
      <c r="M136" s="34" t="s">
        <v>159</v>
      </c>
      <c r="N136" s="34" t="s">
        <v>160</v>
      </c>
      <c r="O136" s="37" t="s">
        <v>161</v>
      </c>
      <c r="P136" s="34" t="s">
        <v>162</v>
      </c>
      <c r="Q136" s="37" t="s">
        <v>712</v>
      </c>
      <c r="R136" s="34" t="s">
        <v>162</v>
      </c>
      <c r="S136" s="34" t="s">
        <v>64</v>
      </c>
      <c r="T136" s="34" t="s">
        <v>22</v>
      </c>
      <c r="U136" s="45">
        <v>0.226</v>
      </c>
      <c r="V136" s="46"/>
      <c r="W136" s="34" t="s">
        <v>164</v>
      </c>
      <c r="X136" s="34" t="s">
        <v>24</v>
      </c>
    </row>
    <row r="137" s="34" customFormat="1" spans="1:24">
      <c r="A137" s="34">
        <v>136</v>
      </c>
      <c r="B137" s="34" t="s">
        <v>157</v>
      </c>
      <c r="C137" s="37" t="s">
        <v>713</v>
      </c>
      <c r="D137" s="34" t="s">
        <v>64</v>
      </c>
      <c r="E137" s="34" t="s">
        <v>64</v>
      </c>
      <c r="F137" s="37">
        <v>310.79</v>
      </c>
      <c r="G137" s="37">
        <v>118.13</v>
      </c>
      <c r="H137" s="37">
        <v>188.48</v>
      </c>
      <c r="I137" s="34">
        <v>1</v>
      </c>
      <c r="J137" s="34" t="s">
        <v>24</v>
      </c>
      <c r="K137" s="34"/>
      <c r="L137" s="34" t="s">
        <v>64</v>
      </c>
      <c r="M137" s="34" t="s">
        <v>159</v>
      </c>
      <c r="N137" s="34" t="s">
        <v>172</v>
      </c>
      <c r="O137" s="37" t="s">
        <v>173</v>
      </c>
      <c r="P137" s="34" t="s">
        <v>162</v>
      </c>
      <c r="Q137" s="37" t="s">
        <v>714</v>
      </c>
      <c r="R137" s="34" t="s">
        <v>162</v>
      </c>
      <c r="S137" s="34" t="s">
        <v>64</v>
      </c>
      <c r="T137" s="34" t="s">
        <v>22</v>
      </c>
      <c r="U137" s="45">
        <v>0.282</v>
      </c>
      <c r="V137" s="46"/>
      <c r="W137" s="34" t="s">
        <v>164</v>
      </c>
      <c r="X137" s="34" t="s">
        <v>24</v>
      </c>
    </row>
    <row r="138" s="34" customFormat="1" spans="1:24">
      <c r="A138" s="34">
        <v>137</v>
      </c>
      <c r="B138" s="34" t="e">
        <v>#N/A</v>
      </c>
      <c r="C138" s="37" t="s">
        <v>175</v>
      </c>
      <c r="D138" s="34" t="s">
        <v>715</v>
      </c>
      <c r="E138" s="34" t="s">
        <v>715</v>
      </c>
      <c r="F138" s="37" t="e">
        <v>#N/A</v>
      </c>
      <c r="G138" s="37" t="e">
        <v>#N/A</v>
      </c>
      <c r="H138" s="37" t="e">
        <v>#N/A</v>
      </c>
      <c r="I138" s="34">
        <v>6.5</v>
      </c>
      <c r="J138" s="34" t="s">
        <v>29</v>
      </c>
      <c r="K138" s="34"/>
      <c r="L138" s="34" t="s">
        <v>715</v>
      </c>
      <c r="M138" s="34" t="s">
        <v>159</v>
      </c>
      <c r="N138" s="34" t="s">
        <v>176</v>
      </c>
      <c r="O138" s="37" t="s">
        <v>177</v>
      </c>
      <c r="P138" s="34" t="s">
        <v>175</v>
      </c>
      <c r="Q138" s="37" t="s">
        <v>716</v>
      </c>
      <c r="R138" s="34" t="e">
        <v>#N/A</v>
      </c>
      <c r="S138" s="34" t="s">
        <v>65</v>
      </c>
      <c r="T138" s="34" t="s">
        <v>53</v>
      </c>
      <c r="U138" s="45">
        <v>6.5</v>
      </c>
      <c r="V138" s="46"/>
      <c r="W138" s="34" t="s">
        <v>164</v>
      </c>
      <c r="X138" s="34" t="s">
        <v>29</v>
      </c>
    </row>
    <row r="139" s="34" customFormat="1" spans="1:24">
      <c r="A139" s="34">
        <v>138</v>
      </c>
      <c r="B139" s="34" t="e">
        <v>#N/A</v>
      </c>
      <c r="C139" s="37" t="s">
        <v>175</v>
      </c>
      <c r="D139" s="34" t="s">
        <v>715</v>
      </c>
      <c r="E139" s="34" t="s">
        <v>715</v>
      </c>
      <c r="F139" s="37" t="e">
        <v>#N/A</v>
      </c>
      <c r="G139" s="37" t="e">
        <v>#N/A</v>
      </c>
      <c r="H139" s="37" t="e">
        <v>#N/A</v>
      </c>
      <c r="I139" s="34">
        <v>5</v>
      </c>
      <c r="J139" s="34" t="s">
        <v>29</v>
      </c>
      <c r="K139" s="34"/>
      <c r="L139" s="34" t="s">
        <v>715</v>
      </c>
      <c r="M139" s="34" t="s">
        <v>159</v>
      </c>
      <c r="N139" s="34" t="s">
        <v>179</v>
      </c>
      <c r="O139" s="37" t="s">
        <v>159</v>
      </c>
      <c r="P139" s="34" t="s">
        <v>175</v>
      </c>
      <c r="Q139" s="37" t="s">
        <v>717</v>
      </c>
      <c r="R139" s="34" t="e">
        <v>#N/A</v>
      </c>
      <c r="S139" s="34" t="s">
        <v>65</v>
      </c>
      <c r="T139" s="34" t="s">
        <v>53</v>
      </c>
      <c r="U139" s="45">
        <v>5</v>
      </c>
      <c r="V139" s="46"/>
      <c r="W139" s="34" t="s">
        <v>164</v>
      </c>
      <c r="X139" s="34" t="s">
        <v>29</v>
      </c>
    </row>
    <row r="140" s="34" customFormat="1" spans="1:24">
      <c r="A140" s="34">
        <v>139</v>
      </c>
      <c r="B140" s="34" t="s">
        <v>165</v>
      </c>
      <c r="C140" s="37" t="s">
        <v>718</v>
      </c>
      <c r="D140" s="34" t="s">
        <v>66</v>
      </c>
      <c r="E140" s="34" t="s">
        <v>66</v>
      </c>
      <c r="F140" s="37">
        <v>4066.45</v>
      </c>
      <c r="G140" s="37">
        <v>1271.94</v>
      </c>
      <c r="H140" s="37">
        <v>2794.51</v>
      </c>
      <c r="I140" s="34">
        <v>1</v>
      </c>
      <c r="J140" s="34" t="s">
        <v>24</v>
      </c>
      <c r="K140" s="34"/>
      <c r="L140" s="34" t="s">
        <v>132</v>
      </c>
      <c r="M140" s="34" t="s">
        <v>159</v>
      </c>
      <c r="N140" s="34" t="s">
        <v>719</v>
      </c>
      <c r="O140" s="37" t="s">
        <v>720</v>
      </c>
      <c r="P140" s="34" t="s">
        <v>162</v>
      </c>
      <c r="Q140" s="37" t="s">
        <v>721</v>
      </c>
      <c r="R140" s="34" t="s">
        <v>162</v>
      </c>
      <c r="S140" s="34" t="s">
        <v>66</v>
      </c>
      <c r="T140" s="34" t="s">
        <v>22</v>
      </c>
      <c r="U140" s="45">
        <v>2</v>
      </c>
      <c r="V140" s="46"/>
      <c r="W140" s="34" t="s">
        <v>164</v>
      </c>
      <c r="X140" s="34" t="s">
        <v>24</v>
      </c>
    </row>
    <row r="141" s="34" customFormat="1" spans="1:24">
      <c r="A141" s="34">
        <v>140</v>
      </c>
      <c r="B141" s="34" t="s">
        <v>165</v>
      </c>
      <c r="C141" s="37" t="s">
        <v>722</v>
      </c>
      <c r="D141" s="34" t="s">
        <v>66</v>
      </c>
      <c r="E141" s="34" t="s">
        <v>66</v>
      </c>
      <c r="F141" s="37">
        <v>3637.99</v>
      </c>
      <c r="G141" s="37">
        <v>1236.48</v>
      </c>
      <c r="H141" s="37">
        <v>2401.51</v>
      </c>
      <c r="I141" s="34">
        <v>1</v>
      </c>
      <c r="J141" s="34" t="s">
        <v>24</v>
      </c>
      <c r="K141" s="34"/>
      <c r="L141" s="34" t="s">
        <v>132</v>
      </c>
      <c r="M141" s="34" t="s">
        <v>159</v>
      </c>
      <c r="N141" s="34" t="s">
        <v>719</v>
      </c>
      <c r="O141" s="37" t="s">
        <v>720</v>
      </c>
      <c r="P141" s="34" t="s">
        <v>162</v>
      </c>
      <c r="Q141" s="37" t="s">
        <v>723</v>
      </c>
      <c r="R141" s="34" t="s">
        <v>162</v>
      </c>
      <c r="S141" s="34" t="s">
        <v>66</v>
      </c>
      <c r="T141" s="34" t="s">
        <v>22</v>
      </c>
      <c r="U141" s="45">
        <v>2</v>
      </c>
      <c r="V141" s="46"/>
      <c r="W141" s="34" t="s">
        <v>164</v>
      </c>
      <c r="X141" s="34" t="s">
        <v>24</v>
      </c>
    </row>
    <row r="142" s="34" customFormat="1" spans="1:24">
      <c r="A142" s="34">
        <v>141</v>
      </c>
      <c r="B142" s="34" t="s">
        <v>165</v>
      </c>
      <c r="C142" s="37" t="s">
        <v>724</v>
      </c>
      <c r="D142" s="34" t="s">
        <v>66</v>
      </c>
      <c r="E142" s="34" t="s">
        <v>66</v>
      </c>
      <c r="F142" s="37">
        <v>1612.16</v>
      </c>
      <c r="G142" s="37">
        <v>244.06</v>
      </c>
      <c r="H142" s="37">
        <v>1368.1</v>
      </c>
      <c r="I142" s="34">
        <v>1</v>
      </c>
      <c r="J142" s="34" t="s">
        <v>24</v>
      </c>
      <c r="K142" s="34"/>
      <c r="L142" s="34" t="s">
        <v>132</v>
      </c>
      <c r="M142" s="34" t="s">
        <v>159</v>
      </c>
      <c r="N142" s="34" t="s">
        <v>725</v>
      </c>
      <c r="O142" s="37" t="s">
        <v>726</v>
      </c>
      <c r="P142" s="34" t="s">
        <v>162</v>
      </c>
      <c r="Q142" s="37" t="s">
        <v>727</v>
      </c>
      <c r="R142" s="34" t="s">
        <v>162</v>
      </c>
      <c r="S142" s="34" t="s">
        <v>66</v>
      </c>
      <c r="T142" s="34" t="s">
        <v>22</v>
      </c>
      <c r="U142" s="45">
        <v>1.5</v>
      </c>
      <c r="V142" s="46"/>
      <c r="W142" s="34" t="s">
        <v>164</v>
      </c>
      <c r="X142" s="34" t="s">
        <v>24</v>
      </c>
    </row>
    <row r="143" s="34" customFormat="1" spans="1:24">
      <c r="A143" s="34">
        <v>142</v>
      </c>
      <c r="B143" s="34" t="e">
        <v>#N/A</v>
      </c>
      <c r="C143" s="37" t="s">
        <v>175</v>
      </c>
      <c r="D143" s="34" t="s">
        <v>67</v>
      </c>
      <c r="E143" s="34" t="s">
        <v>67</v>
      </c>
      <c r="F143" s="37" t="e">
        <v>#N/A</v>
      </c>
      <c r="G143" s="37" t="e">
        <v>#N/A</v>
      </c>
      <c r="H143" s="37" t="e">
        <v>#N/A</v>
      </c>
      <c r="I143" s="34">
        <v>4</v>
      </c>
      <c r="J143" s="34" t="s">
        <v>29</v>
      </c>
      <c r="K143" s="34"/>
      <c r="L143" s="34" t="s">
        <v>67</v>
      </c>
      <c r="M143" s="34" t="s">
        <v>159</v>
      </c>
      <c r="N143" s="34" t="s">
        <v>728</v>
      </c>
      <c r="O143" s="37" t="s">
        <v>159</v>
      </c>
      <c r="P143" s="34" t="s">
        <v>175</v>
      </c>
      <c r="Q143" s="37" t="s">
        <v>729</v>
      </c>
      <c r="R143" s="34" t="e">
        <v>#N/A</v>
      </c>
      <c r="S143" s="34" t="s">
        <v>67</v>
      </c>
      <c r="T143" s="34" t="s">
        <v>53</v>
      </c>
      <c r="U143" s="45">
        <v>4</v>
      </c>
      <c r="V143" s="46"/>
      <c r="W143" s="34" t="s">
        <v>164</v>
      </c>
      <c r="X143" s="34" t="s">
        <v>29</v>
      </c>
    </row>
    <row r="144" s="34" customFormat="1" spans="1:24">
      <c r="A144" s="34">
        <v>143</v>
      </c>
      <c r="B144" s="34" t="e">
        <v>#N/A</v>
      </c>
      <c r="C144" s="37" t="s">
        <v>175</v>
      </c>
      <c r="D144" s="34" t="s">
        <v>67</v>
      </c>
      <c r="E144" s="34" t="s">
        <v>67</v>
      </c>
      <c r="F144" s="37" t="e">
        <v>#N/A</v>
      </c>
      <c r="G144" s="37" t="e">
        <v>#N/A</v>
      </c>
      <c r="H144" s="37" t="e">
        <v>#N/A</v>
      </c>
      <c r="I144" s="34">
        <v>1.5</v>
      </c>
      <c r="J144" s="34" t="s">
        <v>29</v>
      </c>
      <c r="K144" s="34"/>
      <c r="L144" s="34" t="s">
        <v>67</v>
      </c>
      <c r="M144" s="34" t="s">
        <v>159</v>
      </c>
      <c r="N144" s="34" t="s">
        <v>730</v>
      </c>
      <c r="O144" s="37" t="s">
        <v>159</v>
      </c>
      <c r="P144" s="34" t="s">
        <v>175</v>
      </c>
      <c r="Q144" s="37" t="s">
        <v>731</v>
      </c>
      <c r="R144" s="34" t="e">
        <v>#N/A</v>
      </c>
      <c r="S144" s="34" t="s">
        <v>67</v>
      </c>
      <c r="T144" s="34" t="s">
        <v>53</v>
      </c>
      <c r="U144" s="45">
        <v>1.5</v>
      </c>
      <c r="V144" s="46"/>
      <c r="W144" s="34" t="s">
        <v>164</v>
      </c>
      <c r="X144" s="34" t="s">
        <v>29</v>
      </c>
    </row>
    <row r="145" s="34" customFormat="1" spans="1:24">
      <c r="A145" s="34">
        <v>144</v>
      </c>
      <c r="B145" s="34" t="e">
        <v>#N/A</v>
      </c>
      <c r="C145" s="37" t="s">
        <v>175</v>
      </c>
      <c r="D145" s="34" t="s">
        <v>67</v>
      </c>
      <c r="E145" s="34" t="s">
        <v>67</v>
      </c>
      <c r="F145" s="37" t="e">
        <v>#N/A</v>
      </c>
      <c r="G145" s="37" t="e">
        <v>#N/A</v>
      </c>
      <c r="H145" s="37" t="e">
        <v>#N/A</v>
      </c>
      <c r="I145" s="34">
        <v>2</v>
      </c>
      <c r="J145" s="34" t="s">
        <v>29</v>
      </c>
      <c r="K145" s="34"/>
      <c r="L145" s="34" t="s">
        <v>67</v>
      </c>
      <c r="M145" s="34" t="s">
        <v>159</v>
      </c>
      <c r="N145" s="34" t="s">
        <v>732</v>
      </c>
      <c r="O145" s="37" t="s">
        <v>159</v>
      </c>
      <c r="P145" s="34" t="s">
        <v>175</v>
      </c>
      <c r="Q145" s="37" t="s">
        <v>733</v>
      </c>
      <c r="R145" s="34" t="e">
        <v>#N/A</v>
      </c>
      <c r="S145" s="34" t="s">
        <v>67</v>
      </c>
      <c r="T145" s="34" t="s">
        <v>53</v>
      </c>
      <c r="U145" s="45">
        <v>2</v>
      </c>
      <c r="V145" s="46"/>
      <c r="W145" s="34" t="s">
        <v>164</v>
      </c>
      <c r="X145" s="34" t="s">
        <v>29</v>
      </c>
    </row>
    <row r="146" s="34" customFormat="1" spans="1:24">
      <c r="A146" s="34">
        <v>145</v>
      </c>
      <c r="B146" s="34" t="e">
        <v>#N/A</v>
      </c>
      <c r="C146" s="37" t="s">
        <v>175</v>
      </c>
      <c r="D146" s="34" t="s">
        <v>67</v>
      </c>
      <c r="E146" s="34" t="s">
        <v>67</v>
      </c>
      <c r="F146" s="37" t="e">
        <v>#N/A</v>
      </c>
      <c r="G146" s="37" t="e">
        <v>#N/A</v>
      </c>
      <c r="H146" s="37" t="e">
        <v>#N/A</v>
      </c>
      <c r="I146" s="34">
        <v>2</v>
      </c>
      <c r="J146" s="34" t="s">
        <v>29</v>
      </c>
      <c r="K146" s="34"/>
      <c r="L146" s="34" t="s">
        <v>67</v>
      </c>
      <c r="M146" s="34" t="s">
        <v>159</v>
      </c>
      <c r="N146" s="34" t="s">
        <v>734</v>
      </c>
      <c r="O146" s="37" t="s">
        <v>159</v>
      </c>
      <c r="P146" s="34" t="s">
        <v>175</v>
      </c>
      <c r="Q146" s="37" t="s">
        <v>735</v>
      </c>
      <c r="R146" s="34" t="e">
        <v>#N/A</v>
      </c>
      <c r="S146" s="34" t="s">
        <v>67</v>
      </c>
      <c r="T146" s="34" t="s">
        <v>53</v>
      </c>
      <c r="U146" s="45">
        <v>2</v>
      </c>
      <c r="V146" s="46"/>
      <c r="W146" s="34" t="s">
        <v>164</v>
      </c>
      <c r="X146" s="34" t="s">
        <v>29</v>
      </c>
    </row>
    <row r="147" s="34" customFormat="1" spans="1:24">
      <c r="A147" s="34">
        <v>146</v>
      </c>
      <c r="B147" s="34" t="e">
        <v>#N/A</v>
      </c>
      <c r="C147" s="37" t="s">
        <v>175</v>
      </c>
      <c r="D147" s="34" t="s">
        <v>67</v>
      </c>
      <c r="E147" s="34" t="s">
        <v>67</v>
      </c>
      <c r="F147" s="37" t="e">
        <v>#N/A</v>
      </c>
      <c r="G147" s="37" t="e">
        <v>#N/A</v>
      </c>
      <c r="H147" s="37" t="e">
        <v>#N/A</v>
      </c>
      <c r="I147" s="34">
        <v>8.5</v>
      </c>
      <c r="J147" s="34" t="s">
        <v>29</v>
      </c>
      <c r="K147" s="34"/>
      <c r="L147" s="34" t="s">
        <v>67</v>
      </c>
      <c r="M147" s="34" t="s">
        <v>159</v>
      </c>
      <c r="N147" s="34" t="s">
        <v>736</v>
      </c>
      <c r="O147" s="37" t="s">
        <v>159</v>
      </c>
      <c r="P147" s="34" t="s">
        <v>175</v>
      </c>
      <c r="Q147" s="37" t="s">
        <v>737</v>
      </c>
      <c r="R147" s="34" t="e">
        <v>#N/A</v>
      </c>
      <c r="S147" s="34" t="s">
        <v>67</v>
      </c>
      <c r="T147" s="34" t="s">
        <v>53</v>
      </c>
      <c r="U147" s="45">
        <v>8.5</v>
      </c>
      <c r="V147" s="46"/>
      <c r="W147" s="34" t="s">
        <v>164</v>
      </c>
      <c r="X147" s="34" t="s">
        <v>29</v>
      </c>
    </row>
    <row r="148" s="34" customFormat="1" spans="1:24">
      <c r="A148" s="34">
        <v>147</v>
      </c>
      <c r="B148" s="34" t="e">
        <v>#N/A</v>
      </c>
      <c r="C148" s="37" t="s">
        <v>175</v>
      </c>
      <c r="D148" s="34" t="s">
        <v>67</v>
      </c>
      <c r="E148" s="34" t="s">
        <v>67</v>
      </c>
      <c r="F148" s="37" t="e">
        <v>#N/A</v>
      </c>
      <c r="G148" s="37" t="e">
        <v>#N/A</v>
      </c>
      <c r="H148" s="37" t="e">
        <v>#N/A</v>
      </c>
      <c r="I148" s="34">
        <v>1</v>
      </c>
      <c r="J148" s="34" t="s">
        <v>29</v>
      </c>
      <c r="K148" s="34"/>
      <c r="L148" s="34" t="s">
        <v>67</v>
      </c>
      <c r="M148" s="34" t="s">
        <v>159</v>
      </c>
      <c r="N148" s="34" t="s">
        <v>179</v>
      </c>
      <c r="O148" s="37" t="s">
        <v>159</v>
      </c>
      <c r="P148" s="34" t="s">
        <v>175</v>
      </c>
      <c r="Q148" s="37" t="s">
        <v>738</v>
      </c>
      <c r="R148" s="34" t="e">
        <v>#N/A</v>
      </c>
      <c r="S148" s="34" t="s">
        <v>67</v>
      </c>
      <c r="T148" s="34" t="s">
        <v>53</v>
      </c>
      <c r="U148" s="45">
        <v>1</v>
      </c>
      <c r="V148" s="46"/>
      <c r="W148" s="34" t="s">
        <v>164</v>
      </c>
      <c r="X148" s="34" t="s">
        <v>29</v>
      </c>
    </row>
    <row r="149" s="34" customFormat="1" spans="1:24">
      <c r="A149" s="34">
        <v>148</v>
      </c>
      <c r="B149" s="34" t="e">
        <v>#N/A</v>
      </c>
      <c r="C149" s="37" t="s">
        <v>175</v>
      </c>
      <c r="D149" s="34" t="s">
        <v>67</v>
      </c>
      <c r="E149" s="34" t="s">
        <v>67</v>
      </c>
      <c r="F149" s="37" t="e">
        <v>#N/A</v>
      </c>
      <c r="G149" s="37" t="e">
        <v>#N/A</v>
      </c>
      <c r="H149" s="37" t="e">
        <v>#N/A</v>
      </c>
      <c r="I149" s="34">
        <v>4</v>
      </c>
      <c r="J149" s="34" t="s">
        <v>29</v>
      </c>
      <c r="K149" s="34"/>
      <c r="L149" s="34" t="s">
        <v>67</v>
      </c>
      <c r="M149" s="34" t="s">
        <v>159</v>
      </c>
      <c r="N149" s="34" t="s">
        <v>739</v>
      </c>
      <c r="O149" s="37" t="s">
        <v>159</v>
      </c>
      <c r="P149" s="34" t="s">
        <v>175</v>
      </c>
      <c r="Q149" s="37" t="s">
        <v>740</v>
      </c>
      <c r="R149" s="34" t="e">
        <v>#N/A</v>
      </c>
      <c r="S149" s="34" t="s">
        <v>67</v>
      </c>
      <c r="T149" s="34" t="s">
        <v>53</v>
      </c>
      <c r="U149" s="45">
        <v>4</v>
      </c>
      <c r="V149" s="46"/>
      <c r="W149" s="34" t="s">
        <v>164</v>
      </c>
      <c r="X149" s="34" t="s">
        <v>29</v>
      </c>
    </row>
    <row r="150" s="34" customFormat="1" spans="1:24">
      <c r="A150" s="34">
        <v>149</v>
      </c>
      <c r="B150" s="34" t="s">
        <v>157</v>
      </c>
      <c r="C150" s="37" t="s">
        <v>741</v>
      </c>
      <c r="D150" s="34" t="s">
        <v>114</v>
      </c>
      <c r="E150" s="34" t="s">
        <v>114</v>
      </c>
      <c r="F150" s="37">
        <v>1777.13</v>
      </c>
      <c r="G150" s="37">
        <v>53.31</v>
      </c>
      <c r="H150" s="37">
        <v>1723.82</v>
      </c>
      <c r="I150" s="34">
        <v>1</v>
      </c>
      <c r="J150" s="34" t="s">
        <v>24</v>
      </c>
      <c r="K150" s="34"/>
      <c r="L150" s="34" t="s">
        <v>68</v>
      </c>
      <c r="M150" s="34" t="s">
        <v>159</v>
      </c>
      <c r="N150" s="34" t="s">
        <v>362</v>
      </c>
      <c r="O150" s="37" t="s">
        <v>363</v>
      </c>
      <c r="P150" s="34" t="s">
        <v>162</v>
      </c>
      <c r="Q150" s="37" t="s">
        <v>742</v>
      </c>
      <c r="R150" s="34" t="s">
        <v>162</v>
      </c>
      <c r="S150" s="34" t="s">
        <v>68</v>
      </c>
      <c r="T150" s="34" t="s">
        <v>50</v>
      </c>
      <c r="U150" s="45" t="s">
        <v>162</v>
      </c>
      <c r="V150" s="46" t="s">
        <v>162</v>
      </c>
      <c r="W150" s="34" t="s">
        <v>258</v>
      </c>
      <c r="X150" s="34" t="s">
        <v>24</v>
      </c>
    </row>
    <row r="151" s="34" customFormat="1" spans="1:24">
      <c r="A151" s="34">
        <v>150</v>
      </c>
      <c r="B151" s="34" t="s">
        <v>157</v>
      </c>
      <c r="C151" s="37" t="s">
        <v>743</v>
      </c>
      <c r="D151" s="35" t="s">
        <v>69</v>
      </c>
      <c r="E151" s="35" t="s">
        <v>69</v>
      </c>
      <c r="F151" s="37">
        <v>3527.77</v>
      </c>
      <c r="G151" s="37">
        <v>533.55</v>
      </c>
      <c r="H151" s="37">
        <v>2994.22</v>
      </c>
      <c r="I151" s="34">
        <v>1</v>
      </c>
      <c r="J151" s="34" t="s">
        <v>62</v>
      </c>
      <c r="K151" s="34"/>
      <c r="L151" s="35" t="s">
        <v>69</v>
      </c>
      <c r="M151" s="34" t="s">
        <v>159</v>
      </c>
      <c r="N151" s="34" t="s">
        <v>362</v>
      </c>
      <c r="O151" s="37" t="s">
        <v>363</v>
      </c>
      <c r="P151" s="34" t="s">
        <v>162</v>
      </c>
      <c r="Q151" s="42" t="s">
        <v>744</v>
      </c>
      <c r="R151" s="34" t="s">
        <v>162</v>
      </c>
      <c r="S151" s="34" t="s">
        <v>69</v>
      </c>
      <c r="T151" s="34" t="s">
        <v>22</v>
      </c>
      <c r="U151" s="45">
        <v>66</v>
      </c>
      <c r="V151" s="46" t="s">
        <v>162</v>
      </c>
      <c r="W151" s="34" t="s">
        <v>164</v>
      </c>
      <c r="X151" s="34" t="s">
        <v>62</v>
      </c>
    </row>
  </sheetData>
  <autoFilter xmlns:etc="http://www.wps.cn/officeDocument/2017/etCustomData" ref="A1:Y151" etc:filterBottomFollowUsedRange="0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"/>
  <sheetViews>
    <sheetView zoomScale="70" zoomScaleNormal="70" topLeftCell="A50" workbookViewId="0">
      <selection activeCell="A86" sqref="A86"/>
    </sheetView>
  </sheetViews>
  <sheetFormatPr defaultColWidth="9.40909090909091" defaultRowHeight="14.75"/>
  <cols>
    <col min="1" max="1" width="31.8636363636364" style="13" customWidth="1"/>
    <col min="2" max="2" width="14.0909090909091" style="13" customWidth="1"/>
    <col min="3" max="3" width="85" style="13" customWidth="1"/>
    <col min="4" max="4" width="19" style="13" customWidth="1"/>
    <col min="5" max="6" width="14.4545454545455" style="13" customWidth="1"/>
    <col min="7" max="8" width="8.86363636363636" style="13" customWidth="1"/>
    <col min="9" max="9" width="11.7727272727273" style="13" customWidth="1"/>
    <col min="10" max="10" width="85" style="13" customWidth="1"/>
    <col min="11" max="11" width="35.3636363636364" style="13" customWidth="1"/>
    <col min="12" max="12" width="33.5" style="13" customWidth="1"/>
    <col min="13" max="13" width="20.8181818181818" style="13" customWidth="1"/>
    <col min="14" max="14" width="14.9090909090909" style="13" customWidth="1"/>
    <col min="15" max="16384" width="9.40909090909091" style="13"/>
  </cols>
  <sheetData>
    <row r="1" s="13" customFormat="1" ht="55.5" customHeight="1" spans="1:14">
      <c r="A1" s="27" t="s">
        <v>745</v>
      </c>
      <c r="B1" s="28" t="s">
        <v>746</v>
      </c>
      <c r="C1" s="29" t="s">
        <v>747</v>
      </c>
      <c r="D1" s="27" t="s">
        <v>748</v>
      </c>
      <c r="E1" s="29" t="s">
        <v>749</v>
      </c>
      <c r="F1" s="30" t="s">
        <v>750</v>
      </c>
      <c r="G1" s="30" t="s">
        <v>751</v>
      </c>
      <c r="H1" s="30" t="s">
        <v>752</v>
      </c>
      <c r="I1" s="30" t="s">
        <v>144</v>
      </c>
      <c r="J1" s="30" t="s">
        <v>753</v>
      </c>
      <c r="K1" s="30" t="s">
        <v>146</v>
      </c>
      <c r="L1" s="30" t="s">
        <v>754</v>
      </c>
      <c r="M1" s="30" t="s">
        <v>755</v>
      </c>
      <c r="N1" s="30" t="s">
        <v>149</v>
      </c>
    </row>
    <row r="2" s="13" customFormat="1" spans="1:14">
      <c r="A2" s="31" t="s">
        <v>756</v>
      </c>
      <c r="B2" s="31" t="s">
        <v>757</v>
      </c>
      <c r="C2" s="19" t="s">
        <v>758</v>
      </c>
      <c r="D2" s="19" t="s">
        <v>68</v>
      </c>
      <c r="E2" s="19">
        <v>2404.48</v>
      </c>
      <c r="F2" s="19">
        <v>72.13</v>
      </c>
      <c r="G2" s="19">
        <v>1</v>
      </c>
      <c r="H2" s="19" t="s">
        <v>24</v>
      </c>
      <c r="I2" s="19"/>
      <c r="J2" s="19" t="s">
        <v>759</v>
      </c>
      <c r="K2" s="19" t="s">
        <v>760</v>
      </c>
      <c r="L2" s="19" t="s">
        <v>761</v>
      </c>
      <c r="M2" s="19" t="s">
        <v>762</v>
      </c>
      <c r="N2" s="31"/>
    </row>
    <row r="3" s="13" customFormat="1" spans="1:14">
      <c r="A3" s="31" t="s">
        <v>763</v>
      </c>
      <c r="B3" s="31" t="s">
        <v>764</v>
      </c>
      <c r="C3" s="19" t="s">
        <v>765</v>
      </c>
      <c r="D3" s="19" t="s">
        <v>765</v>
      </c>
      <c r="E3" s="19">
        <v>3567.74</v>
      </c>
      <c r="F3" s="19">
        <v>107.03</v>
      </c>
      <c r="G3" s="19">
        <v>1</v>
      </c>
      <c r="H3" s="19" t="s">
        <v>75</v>
      </c>
      <c r="I3" s="19"/>
      <c r="J3" s="19" t="s">
        <v>766</v>
      </c>
      <c r="K3" s="19" t="s">
        <v>767</v>
      </c>
      <c r="L3" s="19" t="s">
        <v>768</v>
      </c>
      <c r="M3" s="19" t="s">
        <v>769</v>
      </c>
      <c r="N3" s="31"/>
    </row>
    <row r="4" s="13" customFormat="1" spans="1:14">
      <c r="A4" s="31" t="s">
        <v>763</v>
      </c>
      <c r="B4" s="31" t="s">
        <v>770</v>
      </c>
      <c r="C4" s="19" t="s">
        <v>765</v>
      </c>
      <c r="D4" s="19" t="s">
        <v>765</v>
      </c>
      <c r="E4" s="19">
        <v>3567.74</v>
      </c>
      <c r="F4" s="19">
        <v>107.03</v>
      </c>
      <c r="G4" s="19">
        <v>1</v>
      </c>
      <c r="H4" s="19" t="s">
        <v>75</v>
      </c>
      <c r="I4" s="19"/>
      <c r="J4" s="19" t="s">
        <v>766</v>
      </c>
      <c r="K4" s="19" t="s">
        <v>767</v>
      </c>
      <c r="L4" s="19" t="s">
        <v>771</v>
      </c>
      <c r="M4" s="19" t="s">
        <v>772</v>
      </c>
      <c r="N4" s="31"/>
    </row>
    <row r="5" s="13" customFormat="1" spans="1:14">
      <c r="A5" s="31" t="s">
        <v>763</v>
      </c>
      <c r="B5" s="31" t="s">
        <v>773</v>
      </c>
      <c r="C5" s="19" t="s">
        <v>774</v>
      </c>
      <c r="D5" s="19" t="s">
        <v>56</v>
      </c>
      <c r="E5" s="19">
        <v>7827.69</v>
      </c>
      <c r="F5" s="19">
        <v>234.83</v>
      </c>
      <c r="G5" s="19">
        <v>1</v>
      </c>
      <c r="H5" s="19" t="s">
        <v>57</v>
      </c>
      <c r="I5" s="19"/>
      <c r="J5" s="19" t="s">
        <v>774</v>
      </c>
      <c r="K5" s="19" t="s">
        <v>775</v>
      </c>
      <c r="L5" s="19" t="s">
        <v>776</v>
      </c>
      <c r="M5" s="19" t="s">
        <v>777</v>
      </c>
      <c r="N5" s="31"/>
    </row>
    <row r="6" s="13" customFormat="1" spans="1:14">
      <c r="A6" s="31" t="s">
        <v>778</v>
      </c>
      <c r="B6" s="31" t="s">
        <v>779</v>
      </c>
      <c r="C6" s="19" t="s">
        <v>81</v>
      </c>
      <c r="D6" s="19" t="s">
        <v>81</v>
      </c>
      <c r="E6" s="19">
        <v>3152.24</v>
      </c>
      <c r="F6" s="19">
        <v>1325.92</v>
      </c>
      <c r="G6" s="19">
        <v>1</v>
      </c>
      <c r="H6" s="19" t="s">
        <v>62</v>
      </c>
      <c r="I6" s="19"/>
      <c r="J6" s="19" t="s">
        <v>780</v>
      </c>
      <c r="K6" s="19" t="s">
        <v>781</v>
      </c>
      <c r="L6" s="19" t="s">
        <v>782</v>
      </c>
      <c r="M6" s="19" t="s">
        <v>783</v>
      </c>
      <c r="N6" s="31"/>
    </row>
    <row r="7" s="13" customFormat="1" spans="1:14">
      <c r="A7" s="31" t="s">
        <v>778</v>
      </c>
      <c r="B7" s="31" t="s">
        <v>784</v>
      </c>
      <c r="C7" s="19" t="s">
        <v>86</v>
      </c>
      <c r="D7" s="19" t="s">
        <v>115</v>
      </c>
      <c r="E7" s="19">
        <v>287.4</v>
      </c>
      <c r="F7" s="19">
        <v>8.62</v>
      </c>
      <c r="G7" s="19">
        <v>1</v>
      </c>
      <c r="H7" s="19" t="s">
        <v>24</v>
      </c>
      <c r="I7" s="19"/>
      <c r="J7" s="19" t="s">
        <v>785</v>
      </c>
      <c r="K7" s="19" t="s">
        <v>786</v>
      </c>
      <c r="L7" s="19" t="s">
        <v>787</v>
      </c>
      <c r="M7" s="19" t="s">
        <v>788</v>
      </c>
      <c r="N7" s="31"/>
    </row>
    <row r="8" s="13" customFormat="1" spans="1:14">
      <c r="A8" s="31" t="s">
        <v>789</v>
      </c>
      <c r="B8" s="31" t="s">
        <v>790</v>
      </c>
      <c r="C8" s="19" t="s">
        <v>765</v>
      </c>
      <c r="D8" s="19" t="s">
        <v>765</v>
      </c>
      <c r="E8" s="19">
        <v>8922.19</v>
      </c>
      <c r="F8" s="19">
        <v>388.51</v>
      </c>
      <c r="G8" s="19">
        <v>1</v>
      </c>
      <c r="H8" s="19" t="s">
        <v>75</v>
      </c>
      <c r="I8" s="19"/>
      <c r="J8" s="19" t="s">
        <v>766</v>
      </c>
      <c r="K8" s="19" t="s">
        <v>767</v>
      </c>
      <c r="L8" s="19" t="s">
        <v>791</v>
      </c>
      <c r="M8" s="19" t="s">
        <v>792</v>
      </c>
      <c r="N8" s="31"/>
    </row>
    <row r="9" s="13" customFormat="1" spans="1:14">
      <c r="A9" s="31" t="s">
        <v>789</v>
      </c>
      <c r="B9" s="31" t="s">
        <v>793</v>
      </c>
      <c r="C9" s="19" t="s">
        <v>765</v>
      </c>
      <c r="D9" s="19" t="s">
        <v>765</v>
      </c>
      <c r="E9" s="19">
        <v>3656.47</v>
      </c>
      <c r="F9" s="19">
        <v>1292.29</v>
      </c>
      <c r="G9" s="19">
        <v>1</v>
      </c>
      <c r="H9" s="19" t="s">
        <v>75</v>
      </c>
      <c r="I9" s="19"/>
      <c r="J9" s="19" t="s">
        <v>766</v>
      </c>
      <c r="K9" s="19" t="s">
        <v>767</v>
      </c>
      <c r="L9" s="19" t="s">
        <v>794</v>
      </c>
      <c r="M9" s="19" t="s">
        <v>795</v>
      </c>
      <c r="N9" s="31"/>
    </row>
    <row r="10" s="13" customFormat="1" spans="1:14">
      <c r="A10" s="31" t="s">
        <v>789</v>
      </c>
      <c r="B10" s="31" t="s">
        <v>796</v>
      </c>
      <c r="C10" s="19" t="s">
        <v>765</v>
      </c>
      <c r="D10" s="19" t="s">
        <v>765</v>
      </c>
      <c r="E10" s="19">
        <v>2855.91</v>
      </c>
      <c r="F10" s="19">
        <v>893.27</v>
      </c>
      <c r="G10" s="19">
        <v>1</v>
      </c>
      <c r="H10" s="19" t="s">
        <v>75</v>
      </c>
      <c r="I10" s="19"/>
      <c r="J10" s="19" t="s">
        <v>766</v>
      </c>
      <c r="K10" s="19" t="s">
        <v>797</v>
      </c>
      <c r="L10" s="19" t="s">
        <v>798</v>
      </c>
      <c r="M10" s="19" t="s">
        <v>799</v>
      </c>
      <c r="N10" s="31"/>
    </row>
    <row r="11" s="13" customFormat="1" spans="1:14">
      <c r="A11" s="31" t="s">
        <v>789</v>
      </c>
      <c r="B11" s="31" t="s">
        <v>800</v>
      </c>
      <c r="C11" s="19" t="s">
        <v>765</v>
      </c>
      <c r="D11" s="19" t="s">
        <v>765</v>
      </c>
      <c r="E11" s="19">
        <v>2557.38</v>
      </c>
      <c r="F11" s="19">
        <v>455.72</v>
      </c>
      <c r="G11" s="19">
        <v>1</v>
      </c>
      <c r="H11" s="19" t="s">
        <v>75</v>
      </c>
      <c r="I11" s="19"/>
      <c r="J11" s="19" t="s">
        <v>766</v>
      </c>
      <c r="K11" s="19" t="s">
        <v>797</v>
      </c>
      <c r="L11" s="19" t="s">
        <v>801</v>
      </c>
      <c r="M11" s="19" t="s">
        <v>802</v>
      </c>
      <c r="N11" s="31"/>
    </row>
    <row r="12" s="13" customFormat="1" spans="1:14">
      <c r="A12" s="31" t="s">
        <v>789</v>
      </c>
      <c r="B12" s="31" t="s">
        <v>803</v>
      </c>
      <c r="C12" s="19" t="s">
        <v>765</v>
      </c>
      <c r="D12" s="19" t="s">
        <v>765</v>
      </c>
      <c r="E12" s="19">
        <v>2671.86</v>
      </c>
      <c r="F12" s="19">
        <v>188.14</v>
      </c>
      <c r="G12" s="19">
        <v>1</v>
      </c>
      <c r="H12" s="19" t="s">
        <v>75</v>
      </c>
      <c r="I12" s="19"/>
      <c r="J12" s="19" t="s">
        <v>766</v>
      </c>
      <c r="K12" s="19" t="s">
        <v>797</v>
      </c>
      <c r="L12" s="19" t="s">
        <v>804</v>
      </c>
      <c r="M12" s="19" t="s">
        <v>805</v>
      </c>
      <c r="N12" s="31"/>
    </row>
    <row r="13" s="13" customFormat="1" spans="1:14">
      <c r="A13" s="31" t="s">
        <v>789</v>
      </c>
      <c r="B13" s="31" t="s">
        <v>806</v>
      </c>
      <c r="C13" s="19" t="s">
        <v>807</v>
      </c>
      <c r="D13" s="19" t="s">
        <v>807</v>
      </c>
      <c r="E13" s="19">
        <v>9909.55</v>
      </c>
      <c r="F13" s="19">
        <v>1018.23</v>
      </c>
      <c r="G13" s="19">
        <v>1</v>
      </c>
      <c r="H13" s="19" t="s">
        <v>77</v>
      </c>
      <c r="I13" s="19"/>
      <c r="J13" s="19" t="s">
        <v>808</v>
      </c>
      <c r="K13" s="19" t="s">
        <v>809</v>
      </c>
      <c r="L13" s="19" t="s">
        <v>810</v>
      </c>
      <c r="M13" s="19" t="s">
        <v>811</v>
      </c>
      <c r="N13" s="31"/>
    </row>
    <row r="14" s="13" customFormat="1" spans="1:14">
      <c r="A14" s="31" t="s">
        <v>789</v>
      </c>
      <c r="B14" s="31" t="s">
        <v>812</v>
      </c>
      <c r="C14" s="19" t="s">
        <v>807</v>
      </c>
      <c r="D14" s="19" t="s">
        <v>807</v>
      </c>
      <c r="E14" s="19">
        <v>2428.92</v>
      </c>
      <c r="F14" s="19">
        <v>249.58</v>
      </c>
      <c r="G14" s="19">
        <v>1</v>
      </c>
      <c r="H14" s="19" t="s">
        <v>77</v>
      </c>
      <c r="I14" s="19"/>
      <c r="J14" s="19" t="s">
        <v>808</v>
      </c>
      <c r="K14" s="19"/>
      <c r="L14" s="19" t="s">
        <v>813</v>
      </c>
      <c r="M14" s="19" t="s">
        <v>814</v>
      </c>
      <c r="N14" s="31"/>
    </row>
    <row r="15" s="13" customFormat="1" spans="1:14">
      <c r="A15" s="31" t="s">
        <v>789</v>
      </c>
      <c r="B15" s="31" t="s">
        <v>815</v>
      </c>
      <c r="C15" s="19" t="s">
        <v>807</v>
      </c>
      <c r="D15" s="19" t="s">
        <v>807</v>
      </c>
      <c r="E15" s="19">
        <v>3553.18</v>
      </c>
      <c r="F15" s="19">
        <v>365.12</v>
      </c>
      <c r="G15" s="19">
        <v>1</v>
      </c>
      <c r="H15" s="19" t="s">
        <v>77</v>
      </c>
      <c r="I15" s="19"/>
      <c r="J15" s="19" t="s">
        <v>808</v>
      </c>
      <c r="K15" s="19"/>
      <c r="L15" s="19" t="s">
        <v>816</v>
      </c>
      <c r="M15" s="19" t="s">
        <v>817</v>
      </c>
      <c r="N15" s="31"/>
    </row>
    <row r="16" s="13" customFormat="1" spans="1:14">
      <c r="A16" s="31" t="s">
        <v>789</v>
      </c>
      <c r="B16" s="31" t="s">
        <v>818</v>
      </c>
      <c r="C16" s="19" t="s">
        <v>807</v>
      </c>
      <c r="D16" s="19" t="s">
        <v>807</v>
      </c>
      <c r="E16" s="19">
        <v>12689.54</v>
      </c>
      <c r="F16" s="19">
        <v>1303.86</v>
      </c>
      <c r="G16" s="19">
        <v>1</v>
      </c>
      <c r="H16" s="19" t="s">
        <v>77</v>
      </c>
      <c r="I16" s="19"/>
      <c r="J16" s="19" t="s">
        <v>808</v>
      </c>
      <c r="K16" s="19" t="s">
        <v>809</v>
      </c>
      <c r="L16" s="19" t="s">
        <v>819</v>
      </c>
      <c r="M16" s="19" t="s">
        <v>820</v>
      </c>
      <c r="N16" s="31"/>
    </row>
    <row r="17" s="13" customFormat="1" spans="1:14">
      <c r="A17" s="31" t="s">
        <v>789</v>
      </c>
      <c r="B17" s="31" t="s">
        <v>821</v>
      </c>
      <c r="C17" s="19" t="s">
        <v>807</v>
      </c>
      <c r="D17" s="19" t="s">
        <v>807</v>
      </c>
      <c r="E17" s="19">
        <v>797.11</v>
      </c>
      <c r="F17" s="19">
        <v>171.68</v>
      </c>
      <c r="G17" s="19">
        <v>1</v>
      </c>
      <c r="H17" s="19" t="s">
        <v>77</v>
      </c>
      <c r="I17" s="19"/>
      <c r="J17" s="19" t="s">
        <v>822</v>
      </c>
      <c r="K17" s="19"/>
      <c r="L17" s="19" t="s">
        <v>823</v>
      </c>
      <c r="M17" s="19" t="s">
        <v>824</v>
      </c>
      <c r="N17" s="31"/>
    </row>
    <row r="18" s="13" customFormat="1" spans="1:14">
      <c r="A18" s="31" t="s">
        <v>789</v>
      </c>
      <c r="B18" s="31" t="s">
        <v>825</v>
      </c>
      <c r="C18" s="19" t="s">
        <v>81</v>
      </c>
      <c r="D18" s="19" t="s">
        <v>81</v>
      </c>
      <c r="E18" s="19">
        <v>3172.38</v>
      </c>
      <c r="F18" s="19">
        <v>1120.89</v>
      </c>
      <c r="G18" s="19">
        <v>1</v>
      </c>
      <c r="H18" s="19" t="s">
        <v>62</v>
      </c>
      <c r="I18" s="19"/>
      <c r="J18" s="19" t="s">
        <v>780</v>
      </c>
      <c r="K18" s="19" t="s">
        <v>781</v>
      </c>
      <c r="L18" s="19" t="s">
        <v>826</v>
      </c>
      <c r="M18" s="19" t="s">
        <v>827</v>
      </c>
      <c r="N18" s="31"/>
    </row>
    <row r="19" s="13" customFormat="1" spans="1:14">
      <c r="A19" s="31" t="s">
        <v>789</v>
      </c>
      <c r="B19" s="31" t="s">
        <v>828</v>
      </c>
      <c r="C19" s="19" t="s">
        <v>807</v>
      </c>
      <c r="D19" s="19" t="s">
        <v>807</v>
      </c>
      <c r="E19" s="19">
        <v>16907.2</v>
      </c>
      <c r="F19" s="19">
        <v>5963.82</v>
      </c>
      <c r="G19" s="19">
        <v>1</v>
      </c>
      <c r="H19" s="19" t="s">
        <v>77</v>
      </c>
      <c r="I19" s="19"/>
      <c r="J19" s="19" t="s">
        <v>829</v>
      </c>
      <c r="K19" s="19"/>
      <c r="L19" s="19" t="s">
        <v>830</v>
      </c>
      <c r="M19" s="19" t="s">
        <v>831</v>
      </c>
      <c r="N19" s="31"/>
    </row>
    <row r="20" s="13" customFormat="1" spans="1:14">
      <c r="A20" s="31" t="s">
        <v>789</v>
      </c>
      <c r="B20" s="31" t="s">
        <v>832</v>
      </c>
      <c r="C20" s="19" t="s">
        <v>833</v>
      </c>
      <c r="D20" s="19" t="s">
        <v>833</v>
      </c>
      <c r="E20" s="19">
        <v>19067.95</v>
      </c>
      <c r="F20" s="19">
        <v>14613.56</v>
      </c>
      <c r="G20" s="19">
        <v>1</v>
      </c>
      <c r="H20" s="19" t="s">
        <v>77</v>
      </c>
      <c r="I20" s="19"/>
      <c r="J20" s="19" t="s">
        <v>834</v>
      </c>
      <c r="K20" s="19"/>
      <c r="L20" s="19" t="s">
        <v>835</v>
      </c>
      <c r="M20" s="99" t="s">
        <v>836</v>
      </c>
      <c r="N20" s="31"/>
    </row>
    <row r="21" s="13" customFormat="1" spans="1:14">
      <c r="A21" s="31" t="s">
        <v>837</v>
      </c>
      <c r="B21" s="31" t="s">
        <v>838</v>
      </c>
      <c r="C21" s="19" t="s">
        <v>839</v>
      </c>
      <c r="D21" s="19" t="s">
        <v>840</v>
      </c>
      <c r="E21" s="19">
        <v>5941.03</v>
      </c>
      <c r="F21" s="19">
        <v>4821.91</v>
      </c>
      <c r="G21" s="19">
        <v>1</v>
      </c>
      <c r="H21" s="19" t="s">
        <v>57</v>
      </c>
      <c r="I21" s="19"/>
      <c r="J21" s="19" t="s">
        <v>841</v>
      </c>
      <c r="K21" s="19"/>
      <c r="L21" s="19" t="s">
        <v>842</v>
      </c>
      <c r="M21" s="19" t="s">
        <v>843</v>
      </c>
      <c r="N21" s="31"/>
    </row>
    <row r="22" s="13" customFormat="1" spans="1:14">
      <c r="A22" s="31" t="s">
        <v>837</v>
      </c>
      <c r="B22" s="31" t="s">
        <v>844</v>
      </c>
      <c r="C22" s="19" t="s">
        <v>833</v>
      </c>
      <c r="D22" s="19" t="s">
        <v>833</v>
      </c>
      <c r="E22" s="19">
        <v>19057.02</v>
      </c>
      <c r="F22" s="19">
        <v>15557.01</v>
      </c>
      <c r="G22" s="19">
        <v>1</v>
      </c>
      <c r="H22" s="19" t="s">
        <v>77</v>
      </c>
      <c r="I22" s="19"/>
      <c r="J22" s="19" t="s">
        <v>808</v>
      </c>
      <c r="K22" s="19"/>
      <c r="L22" s="19" t="s">
        <v>845</v>
      </c>
      <c r="M22" s="19" t="s">
        <v>846</v>
      </c>
      <c r="N22" s="31"/>
    </row>
    <row r="23" s="13" customFormat="1" spans="1:14">
      <c r="A23" s="31" t="s">
        <v>837</v>
      </c>
      <c r="B23" s="31" t="s">
        <v>847</v>
      </c>
      <c r="C23" s="19" t="s">
        <v>774</v>
      </c>
      <c r="D23" s="19" t="s">
        <v>56</v>
      </c>
      <c r="E23" s="19">
        <v>6066.39</v>
      </c>
      <c r="F23" s="19">
        <v>181.99</v>
      </c>
      <c r="G23" s="19">
        <v>1</v>
      </c>
      <c r="H23" s="19" t="s">
        <v>57</v>
      </c>
      <c r="I23" s="19"/>
      <c r="J23" s="19" t="s">
        <v>774</v>
      </c>
      <c r="K23" s="19" t="s">
        <v>848</v>
      </c>
      <c r="L23" s="19" t="s">
        <v>849</v>
      </c>
      <c r="M23" s="19" t="s">
        <v>850</v>
      </c>
      <c r="N23" s="31"/>
    </row>
    <row r="24" s="13" customFormat="1" spans="1:14">
      <c r="A24" s="31" t="s">
        <v>837</v>
      </c>
      <c r="B24" s="31" t="s">
        <v>851</v>
      </c>
      <c r="C24" s="19" t="s">
        <v>852</v>
      </c>
      <c r="D24" s="19" t="s">
        <v>115</v>
      </c>
      <c r="E24" s="19">
        <v>7752.87</v>
      </c>
      <c r="F24" s="19">
        <v>232.59</v>
      </c>
      <c r="G24" s="19">
        <v>1</v>
      </c>
      <c r="H24" s="19" t="s">
        <v>24</v>
      </c>
      <c r="I24" s="19"/>
      <c r="J24" s="19" t="s">
        <v>853</v>
      </c>
      <c r="K24" s="19" t="s">
        <v>854</v>
      </c>
      <c r="L24" s="19" t="s">
        <v>855</v>
      </c>
      <c r="M24" s="19" t="s">
        <v>856</v>
      </c>
      <c r="N24" s="31"/>
    </row>
    <row r="25" s="13" customFormat="1" spans="1:14">
      <c r="A25" s="31" t="s">
        <v>837</v>
      </c>
      <c r="B25" s="31" t="s">
        <v>857</v>
      </c>
      <c r="C25" s="19" t="s">
        <v>115</v>
      </c>
      <c r="D25" s="19" t="s">
        <v>115</v>
      </c>
      <c r="E25" s="19">
        <v>898.5</v>
      </c>
      <c r="F25" s="19">
        <v>26.96</v>
      </c>
      <c r="G25" s="19">
        <v>1</v>
      </c>
      <c r="H25" s="19" t="s">
        <v>24</v>
      </c>
      <c r="I25" s="19"/>
      <c r="J25" s="19" t="s">
        <v>858</v>
      </c>
      <c r="K25" s="19" t="s">
        <v>859</v>
      </c>
      <c r="L25" s="19" t="s">
        <v>860</v>
      </c>
      <c r="M25" s="19" t="s">
        <v>861</v>
      </c>
      <c r="N25" s="31"/>
    </row>
    <row r="26" s="13" customFormat="1" spans="1:14">
      <c r="A26" s="31" t="s">
        <v>837</v>
      </c>
      <c r="B26" s="31" t="s">
        <v>862</v>
      </c>
      <c r="C26" s="19" t="s">
        <v>115</v>
      </c>
      <c r="D26" s="19" t="s">
        <v>115</v>
      </c>
      <c r="E26" s="19">
        <v>604.8</v>
      </c>
      <c r="F26" s="19">
        <v>18.14</v>
      </c>
      <c r="G26" s="19">
        <v>1</v>
      </c>
      <c r="H26" s="19" t="s">
        <v>24</v>
      </c>
      <c r="I26" s="19"/>
      <c r="J26" s="19" t="s">
        <v>863</v>
      </c>
      <c r="K26" s="19" t="s">
        <v>864</v>
      </c>
      <c r="L26" s="19" t="s">
        <v>865</v>
      </c>
      <c r="M26" s="19" t="s">
        <v>866</v>
      </c>
      <c r="N26" s="31"/>
    </row>
    <row r="27" s="13" customFormat="1" spans="1:14">
      <c r="A27" s="31" t="s">
        <v>837</v>
      </c>
      <c r="B27" s="31" t="s">
        <v>867</v>
      </c>
      <c r="C27" s="19" t="s">
        <v>868</v>
      </c>
      <c r="D27" s="19" t="s">
        <v>115</v>
      </c>
      <c r="E27" s="19">
        <v>16768.69</v>
      </c>
      <c r="F27" s="19">
        <v>503.06</v>
      </c>
      <c r="G27" s="19">
        <v>1</v>
      </c>
      <c r="H27" s="19" t="s">
        <v>24</v>
      </c>
      <c r="I27" s="19"/>
      <c r="J27" s="19" t="s">
        <v>869</v>
      </c>
      <c r="K27" s="19" t="s">
        <v>870</v>
      </c>
      <c r="L27" s="19" t="s">
        <v>871</v>
      </c>
      <c r="M27" s="19" t="s">
        <v>872</v>
      </c>
      <c r="N27" s="31"/>
    </row>
    <row r="28" s="13" customFormat="1" spans="1:14">
      <c r="A28" s="31" t="s">
        <v>837</v>
      </c>
      <c r="B28" s="31" t="s">
        <v>873</v>
      </c>
      <c r="C28" s="19" t="s">
        <v>874</v>
      </c>
      <c r="D28" s="19" t="s">
        <v>56</v>
      </c>
      <c r="E28" s="19">
        <v>5878.59</v>
      </c>
      <c r="F28" s="19">
        <v>176.36</v>
      </c>
      <c r="G28" s="19">
        <v>1</v>
      </c>
      <c r="H28" s="19" t="s">
        <v>57</v>
      </c>
      <c r="I28" s="19"/>
      <c r="J28" s="19" t="s">
        <v>875</v>
      </c>
      <c r="K28" s="19" t="s">
        <v>859</v>
      </c>
      <c r="L28" s="19" t="s">
        <v>876</v>
      </c>
      <c r="M28" s="19" t="s">
        <v>877</v>
      </c>
      <c r="N28" s="31"/>
    </row>
    <row r="29" s="13" customFormat="1" spans="1:14">
      <c r="A29" s="31" t="s">
        <v>837</v>
      </c>
      <c r="B29" s="31" t="s">
        <v>878</v>
      </c>
      <c r="C29" s="19" t="s">
        <v>868</v>
      </c>
      <c r="D29" s="19" t="s">
        <v>115</v>
      </c>
      <c r="E29" s="19">
        <v>5202.42</v>
      </c>
      <c r="F29" s="19">
        <v>156.07</v>
      </c>
      <c r="G29" s="19">
        <v>1</v>
      </c>
      <c r="H29" s="19" t="s">
        <v>57</v>
      </c>
      <c r="I29" s="19"/>
      <c r="J29" s="19" t="s">
        <v>879</v>
      </c>
      <c r="K29" s="19" t="s">
        <v>870</v>
      </c>
      <c r="L29" s="19" t="s">
        <v>880</v>
      </c>
      <c r="M29" s="19" t="s">
        <v>881</v>
      </c>
      <c r="N29" s="31"/>
    </row>
    <row r="30" s="13" customFormat="1" spans="1:14">
      <c r="A30" s="31" t="s">
        <v>837</v>
      </c>
      <c r="B30" s="31" t="s">
        <v>882</v>
      </c>
      <c r="C30" s="19" t="s">
        <v>883</v>
      </c>
      <c r="D30" s="19" t="s">
        <v>104</v>
      </c>
      <c r="E30" s="19">
        <v>3823.76</v>
      </c>
      <c r="F30" s="19">
        <v>114.71</v>
      </c>
      <c r="G30" s="19">
        <v>1</v>
      </c>
      <c r="H30" s="19" t="s">
        <v>24</v>
      </c>
      <c r="I30" s="19"/>
      <c r="J30" s="19" t="s">
        <v>884</v>
      </c>
      <c r="K30" s="19" t="s">
        <v>885</v>
      </c>
      <c r="L30" s="19" t="s">
        <v>886</v>
      </c>
      <c r="M30" s="19" t="s">
        <v>887</v>
      </c>
      <c r="N30" s="31"/>
    </row>
    <row r="31" s="13" customFormat="1" spans="1:14">
      <c r="A31" s="31" t="s">
        <v>837</v>
      </c>
      <c r="B31" s="31" t="s">
        <v>888</v>
      </c>
      <c r="C31" s="19" t="s">
        <v>889</v>
      </c>
      <c r="D31" s="19" t="s">
        <v>115</v>
      </c>
      <c r="E31" s="19">
        <v>1902.55</v>
      </c>
      <c r="F31" s="19">
        <v>57.08</v>
      </c>
      <c r="G31" s="19">
        <v>1</v>
      </c>
      <c r="H31" s="19" t="s">
        <v>24</v>
      </c>
      <c r="I31" s="19"/>
      <c r="J31" s="19" t="s">
        <v>890</v>
      </c>
      <c r="K31" s="19" t="s">
        <v>864</v>
      </c>
      <c r="L31" s="19" t="s">
        <v>886</v>
      </c>
      <c r="M31" s="19" t="s">
        <v>887</v>
      </c>
      <c r="N31" s="31"/>
    </row>
    <row r="32" s="13" customFormat="1" spans="1:14">
      <c r="A32" s="31" t="s">
        <v>837</v>
      </c>
      <c r="B32" s="31" t="s">
        <v>891</v>
      </c>
      <c r="C32" s="19" t="s">
        <v>892</v>
      </c>
      <c r="D32" s="19" t="s">
        <v>893</v>
      </c>
      <c r="E32" s="19">
        <v>154.5</v>
      </c>
      <c r="F32" s="19">
        <v>4.64</v>
      </c>
      <c r="G32" s="19">
        <v>1</v>
      </c>
      <c r="H32" s="19" t="s">
        <v>62</v>
      </c>
      <c r="I32" s="19"/>
      <c r="J32" s="19" t="s">
        <v>894</v>
      </c>
      <c r="K32" s="19" t="s">
        <v>895</v>
      </c>
      <c r="L32" s="19" t="s">
        <v>886</v>
      </c>
      <c r="M32" s="19" t="s">
        <v>887</v>
      </c>
      <c r="N32" s="31"/>
    </row>
    <row r="33" s="13" customFormat="1" spans="1:14">
      <c r="A33" s="31" t="s">
        <v>837</v>
      </c>
      <c r="B33" s="31" t="s">
        <v>896</v>
      </c>
      <c r="C33" s="19" t="s">
        <v>897</v>
      </c>
      <c r="D33" s="19" t="s">
        <v>898</v>
      </c>
      <c r="E33" s="19">
        <v>4217.33</v>
      </c>
      <c r="F33" s="19">
        <v>126.52</v>
      </c>
      <c r="G33" s="19">
        <v>1</v>
      </c>
      <c r="H33" s="19" t="s">
        <v>62</v>
      </c>
      <c r="I33" s="19"/>
      <c r="J33" s="19" t="s">
        <v>899</v>
      </c>
      <c r="K33" s="19"/>
      <c r="L33" s="19" t="s">
        <v>886</v>
      </c>
      <c r="M33" s="19" t="s">
        <v>887</v>
      </c>
      <c r="N33" s="31"/>
    </row>
    <row r="34" s="13" customFormat="1" spans="1:14">
      <c r="A34" s="31" t="s">
        <v>837</v>
      </c>
      <c r="B34" s="31" t="s">
        <v>900</v>
      </c>
      <c r="C34" s="19" t="s">
        <v>807</v>
      </c>
      <c r="D34" s="19" t="s">
        <v>807</v>
      </c>
      <c r="E34" s="19">
        <v>630.78</v>
      </c>
      <c r="F34" s="19">
        <v>176.88</v>
      </c>
      <c r="G34" s="19">
        <v>1</v>
      </c>
      <c r="H34" s="19" t="s">
        <v>77</v>
      </c>
      <c r="I34" s="19"/>
      <c r="J34" s="19" t="s">
        <v>829</v>
      </c>
      <c r="K34" s="19"/>
      <c r="L34" s="19" t="s">
        <v>886</v>
      </c>
      <c r="M34" s="19" t="s">
        <v>887</v>
      </c>
      <c r="N34" s="31"/>
    </row>
    <row r="35" s="13" customFormat="1" spans="1:14">
      <c r="A35" s="31" t="s">
        <v>837</v>
      </c>
      <c r="B35" s="31" t="s">
        <v>901</v>
      </c>
      <c r="C35" s="19" t="s">
        <v>902</v>
      </c>
      <c r="D35" s="19" t="s">
        <v>833</v>
      </c>
      <c r="E35" s="19">
        <v>3646.32</v>
      </c>
      <c r="F35" s="19">
        <v>3165.7</v>
      </c>
      <c r="G35" s="19">
        <v>1</v>
      </c>
      <c r="H35" s="19" t="s">
        <v>77</v>
      </c>
      <c r="I35" s="19"/>
      <c r="J35" s="19" t="s">
        <v>808</v>
      </c>
      <c r="K35" s="19"/>
      <c r="L35" s="19" t="s">
        <v>886</v>
      </c>
      <c r="M35" s="19" t="s">
        <v>887</v>
      </c>
      <c r="N35" s="31"/>
    </row>
    <row r="36" s="13" customFormat="1" spans="1:14">
      <c r="A36" s="31" t="s">
        <v>837</v>
      </c>
      <c r="B36" s="31" t="s">
        <v>903</v>
      </c>
      <c r="C36" s="19" t="s">
        <v>904</v>
      </c>
      <c r="D36" s="19" t="s">
        <v>904</v>
      </c>
      <c r="E36" s="19">
        <v>690.62</v>
      </c>
      <c r="F36" s="19">
        <v>104.46</v>
      </c>
      <c r="G36" s="19">
        <v>1</v>
      </c>
      <c r="H36" s="19" t="s">
        <v>24</v>
      </c>
      <c r="I36" s="19"/>
      <c r="J36" s="19" t="s">
        <v>905</v>
      </c>
      <c r="K36" s="19"/>
      <c r="L36" s="19" t="s">
        <v>886</v>
      </c>
      <c r="M36" s="19" t="s">
        <v>887</v>
      </c>
      <c r="N36" s="31"/>
    </row>
    <row r="37" s="13" customFormat="1" spans="1:14">
      <c r="A37" s="31" t="s">
        <v>837</v>
      </c>
      <c r="B37" s="31" t="s">
        <v>906</v>
      </c>
      <c r="C37" s="19" t="s">
        <v>907</v>
      </c>
      <c r="D37" s="19" t="s">
        <v>907</v>
      </c>
      <c r="E37" s="19">
        <v>361.48</v>
      </c>
      <c r="F37" s="19">
        <v>49.8</v>
      </c>
      <c r="G37" s="19">
        <v>1</v>
      </c>
      <c r="H37" s="19" t="s">
        <v>24</v>
      </c>
      <c r="I37" s="19"/>
      <c r="J37" s="19" t="s">
        <v>908</v>
      </c>
      <c r="K37" s="19"/>
      <c r="L37" s="19" t="s">
        <v>886</v>
      </c>
      <c r="M37" s="19" t="s">
        <v>887</v>
      </c>
      <c r="N37" s="31"/>
    </row>
    <row r="38" s="13" customFormat="1" spans="1:14">
      <c r="A38" s="31" t="s">
        <v>837</v>
      </c>
      <c r="B38" s="31" t="s">
        <v>909</v>
      </c>
      <c r="C38" s="19" t="s">
        <v>907</v>
      </c>
      <c r="D38" s="19" t="s">
        <v>907</v>
      </c>
      <c r="E38" s="19">
        <v>361.48</v>
      </c>
      <c r="F38" s="19">
        <v>74.15</v>
      </c>
      <c r="G38" s="19">
        <v>1</v>
      </c>
      <c r="H38" s="19" t="s">
        <v>24</v>
      </c>
      <c r="I38" s="19"/>
      <c r="J38" s="19" t="s">
        <v>910</v>
      </c>
      <c r="K38" s="19"/>
      <c r="L38" s="19" t="s">
        <v>886</v>
      </c>
      <c r="M38" s="19" t="s">
        <v>887</v>
      </c>
      <c r="N38" s="31"/>
    </row>
    <row r="39" s="13" customFormat="1" spans="1:14">
      <c r="A39" s="31" t="s">
        <v>837</v>
      </c>
      <c r="B39" s="31" t="s">
        <v>911</v>
      </c>
      <c r="C39" s="19" t="s">
        <v>912</v>
      </c>
      <c r="D39" s="19" t="s">
        <v>912</v>
      </c>
      <c r="E39" s="19">
        <v>535.97</v>
      </c>
      <c r="F39" s="19">
        <v>267.37</v>
      </c>
      <c r="G39" s="19">
        <v>1</v>
      </c>
      <c r="H39" s="19" t="s">
        <v>24</v>
      </c>
      <c r="I39" s="19"/>
      <c r="J39" s="19" t="s">
        <v>913</v>
      </c>
      <c r="K39" s="19"/>
      <c r="L39" s="19" t="s">
        <v>886</v>
      </c>
      <c r="M39" s="19" t="s">
        <v>887</v>
      </c>
      <c r="N39" s="31"/>
    </row>
    <row r="40" s="13" customFormat="1" spans="1:14">
      <c r="A40" s="31" t="s">
        <v>837</v>
      </c>
      <c r="B40" s="31" t="s">
        <v>914</v>
      </c>
      <c r="C40" s="19" t="s">
        <v>115</v>
      </c>
      <c r="D40" s="19" t="s">
        <v>115</v>
      </c>
      <c r="E40" s="19">
        <v>666</v>
      </c>
      <c r="F40" s="19">
        <v>19.98</v>
      </c>
      <c r="G40" s="19">
        <v>1</v>
      </c>
      <c r="H40" s="19" t="s">
        <v>24</v>
      </c>
      <c r="I40" s="19"/>
      <c r="J40" s="19" t="s">
        <v>915</v>
      </c>
      <c r="K40" s="19" t="s">
        <v>864</v>
      </c>
      <c r="L40" s="19" t="s">
        <v>916</v>
      </c>
      <c r="M40" s="19" t="s">
        <v>917</v>
      </c>
      <c r="N40" s="31"/>
    </row>
    <row r="41" s="13" customFormat="1" spans="1:14">
      <c r="A41" s="31" t="s">
        <v>837</v>
      </c>
      <c r="B41" s="31" t="s">
        <v>918</v>
      </c>
      <c r="C41" s="19" t="s">
        <v>919</v>
      </c>
      <c r="D41" s="19" t="s">
        <v>115</v>
      </c>
      <c r="E41" s="19">
        <v>3715.65</v>
      </c>
      <c r="F41" s="19">
        <v>111.47</v>
      </c>
      <c r="G41" s="19">
        <v>1</v>
      </c>
      <c r="H41" s="19" t="s">
        <v>24</v>
      </c>
      <c r="I41" s="19"/>
      <c r="J41" s="19" t="s">
        <v>920</v>
      </c>
      <c r="K41" s="19" t="s">
        <v>786</v>
      </c>
      <c r="L41" s="19" t="s">
        <v>921</v>
      </c>
      <c r="M41" s="19" t="s">
        <v>922</v>
      </c>
      <c r="N41" s="31"/>
    </row>
    <row r="42" s="13" customFormat="1" spans="1:14">
      <c r="A42" s="31" t="s">
        <v>837</v>
      </c>
      <c r="B42" s="31" t="s">
        <v>923</v>
      </c>
      <c r="C42" s="19" t="s">
        <v>833</v>
      </c>
      <c r="D42" s="19" t="s">
        <v>833</v>
      </c>
      <c r="E42" s="19">
        <v>51515.49</v>
      </c>
      <c r="F42" s="19">
        <v>30461.93</v>
      </c>
      <c r="G42" s="19">
        <v>1</v>
      </c>
      <c r="H42" s="19" t="s">
        <v>77</v>
      </c>
      <c r="I42" s="19"/>
      <c r="J42" s="19" t="s">
        <v>834</v>
      </c>
      <c r="K42" s="19"/>
      <c r="L42" s="19" t="s">
        <v>924</v>
      </c>
      <c r="M42" s="19" t="s">
        <v>925</v>
      </c>
      <c r="N42" s="31"/>
    </row>
    <row r="43" s="13" customFormat="1" spans="1:14">
      <c r="A43" s="31" t="s">
        <v>837</v>
      </c>
      <c r="B43" s="31" t="s">
        <v>926</v>
      </c>
      <c r="C43" s="19" t="s">
        <v>833</v>
      </c>
      <c r="D43" s="19" t="s">
        <v>833</v>
      </c>
      <c r="E43" s="19">
        <v>19409.91</v>
      </c>
      <c r="F43" s="19">
        <v>4498.84</v>
      </c>
      <c r="G43" s="19">
        <v>1</v>
      </c>
      <c r="H43" s="19" t="s">
        <v>77</v>
      </c>
      <c r="I43" s="19"/>
      <c r="J43" s="19" t="s">
        <v>927</v>
      </c>
      <c r="K43" s="19"/>
      <c r="L43" s="19" t="s">
        <v>928</v>
      </c>
      <c r="M43" s="19" t="s">
        <v>929</v>
      </c>
      <c r="N43" s="31"/>
    </row>
    <row r="44" s="13" customFormat="1" spans="1:14">
      <c r="A44" s="31" t="s">
        <v>837</v>
      </c>
      <c r="B44" s="31" t="s">
        <v>930</v>
      </c>
      <c r="C44" s="19" t="s">
        <v>765</v>
      </c>
      <c r="D44" s="19" t="s">
        <v>765</v>
      </c>
      <c r="E44" s="19">
        <v>3406.43</v>
      </c>
      <c r="F44" s="19">
        <v>102.19</v>
      </c>
      <c r="G44" s="19">
        <v>1</v>
      </c>
      <c r="H44" s="19" t="s">
        <v>75</v>
      </c>
      <c r="I44" s="19"/>
      <c r="J44" s="19" t="s">
        <v>931</v>
      </c>
      <c r="K44" s="19"/>
      <c r="L44" s="19" t="s">
        <v>928</v>
      </c>
      <c r="M44" s="19" t="s">
        <v>929</v>
      </c>
      <c r="N44" s="31"/>
    </row>
    <row r="45" s="13" customFormat="1" spans="1:14">
      <c r="A45" s="31" t="s">
        <v>837</v>
      </c>
      <c r="B45" s="31" t="s">
        <v>932</v>
      </c>
      <c r="C45" s="19" t="s">
        <v>933</v>
      </c>
      <c r="D45" s="19" t="s">
        <v>933</v>
      </c>
      <c r="E45" s="19">
        <v>2223.46</v>
      </c>
      <c r="F45" s="19">
        <v>66.7</v>
      </c>
      <c r="G45" s="19">
        <v>1</v>
      </c>
      <c r="H45" s="19" t="s">
        <v>24</v>
      </c>
      <c r="I45" s="19"/>
      <c r="J45" s="19" t="s">
        <v>884</v>
      </c>
      <c r="K45" s="19" t="s">
        <v>885</v>
      </c>
      <c r="L45" s="19" t="s">
        <v>934</v>
      </c>
      <c r="M45" s="19" t="s">
        <v>935</v>
      </c>
      <c r="N45" s="31"/>
    </row>
    <row r="46" s="13" customFormat="1" spans="1:14">
      <c r="A46" s="31" t="s">
        <v>837</v>
      </c>
      <c r="B46" s="31" t="s">
        <v>936</v>
      </c>
      <c r="C46" s="19" t="s">
        <v>115</v>
      </c>
      <c r="D46" s="19" t="s">
        <v>115</v>
      </c>
      <c r="E46" s="19">
        <v>699.55</v>
      </c>
      <c r="F46" s="19">
        <v>20.99</v>
      </c>
      <c r="G46" s="19">
        <v>1</v>
      </c>
      <c r="H46" s="19" t="s">
        <v>24</v>
      </c>
      <c r="I46" s="19"/>
      <c r="J46" s="19" t="s">
        <v>937</v>
      </c>
      <c r="K46" s="19" t="s">
        <v>864</v>
      </c>
      <c r="L46" s="19" t="s">
        <v>934</v>
      </c>
      <c r="M46" s="19" t="s">
        <v>935</v>
      </c>
      <c r="N46" s="31"/>
    </row>
    <row r="47" s="13" customFormat="1" spans="1:14">
      <c r="A47" s="31" t="s">
        <v>837</v>
      </c>
      <c r="B47" s="31" t="s">
        <v>938</v>
      </c>
      <c r="C47" s="19" t="s">
        <v>765</v>
      </c>
      <c r="D47" s="19" t="s">
        <v>765</v>
      </c>
      <c r="E47" s="19">
        <v>3582.21</v>
      </c>
      <c r="F47" s="19">
        <v>107.47</v>
      </c>
      <c r="G47" s="19">
        <v>1</v>
      </c>
      <c r="H47" s="19" t="s">
        <v>75</v>
      </c>
      <c r="I47" s="19"/>
      <c r="J47" s="19" t="s">
        <v>766</v>
      </c>
      <c r="K47" s="19" t="s">
        <v>767</v>
      </c>
      <c r="L47" s="19" t="s">
        <v>934</v>
      </c>
      <c r="M47" s="19" t="s">
        <v>935</v>
      </c>
      <c r="N47" s="31"/>
    </row>
    <row r="48" s="13" customFormat="1" spans="1:14">
      <c r="A48" s="31" t="s">
        <v>837</v>
      </c>
      <c r="B48" s="31" t="s">
        <v>939</v>
      </c>
      <c r="C48" s="19" t="s">
        <v>907</v>
      </c>
      <c r="D48" s="19" t="s">
        <v>907</v>
      </c>
      <c r="E48" s="19">
        <v>1690.83</v>
      </c>
      <c r="F48" s="19">
        <v>50.72</v>
      </c>
      <c r="G48" s="19">
        <v>1</v>
      </c>
      <c r="H48" s="19" t="s">
        <v>24</v>
      </c>
      <c r="I48" s="19"/>
      <c r="J48" s="19" t="s">
        <v>940</v>
      </c>
      <c r="K48" s="19"/>
      <c r="L48" s="19" t="s">
        <v>934</v>
      </c>
      <c r="M48" s="19" t="s">
        <v>935</v>
      </c>
      <c r="N48" s="31"/>
    </row>
    <row r="49" s="13" customFormat="1" spans="1:14">
      <c r="A49" s="31" t="s">
        <v>837</v>
      </c>
      <c r="B49" s="31" t="s">
        <v>941</v>
      </c>
      <c r="C49" s="19" t="s">
        <v>904</v>
      </c>
      <c r="D49" s="19" t="s">
        <v>904</v>
      </c>
      <c r="E49" s="19">
        <v>137.04</v>
      </c>
      <c r="F49" s="19">
        <v>85.95</v>
      </c>
      <c r="G49" s="19">
        <v>1</v>
      </c>
      <c r="H49" s="19" t="s">
        <v>24</v>
      </c>
      <c r="I49" s="19"/>
      <c r="J49" s="19" t="s">
        <v>942</v>
      </c>
      <c r="K49" s="19"/>
      <c r="L49" s="19" t="s">
        <v>934</v>
      </c>
      <c r="M49" s="19" t="s">
        <v>935</v>
      </c>
      <c r="N49" s="31"/>
    </row>
    <row r="50" s="13" customFormat="1" spans="1:14">
      <c r="A50" s="31" t="s">
        <v>837</v>
      </c>
      <c r="B50" s="31" t="s">
        <v>943</v>
      </c>
      <c r="C50" s="19" t="s">
        <v>907</v>
      </c>
      <c r="D50" s="19" t="s">
        <v>907</v>
      </c>
      <c r="E50" s="19">
        <v>581.86</v>
      </c>
      <c r="F50" s="19">
        <v>17.46</v>
      </c>
      <c r="G50" s="19">
        <v>1</v>
      </c>
      <c r="H50" s="19" t="s">
        <v>24</v>
      </c>
      <c r="I50" s="19"/>
      <c r="J50" s="19" t="s">
        <v>908</v>
      </c>
      <c r="K50" s="19"/>
      <c r="L50" s="19" t="s">
        <v>934</v>
      </c>
      <c r="M50" s="19" t="s">
        <v>935</v>
      </c>
      <c r="N50" s="31"/>
    </row>
    <row r="51" s="13" customFormat="1" spans="1:14">
      <c r="A51" s="31" t="s">
        <v>837</v>
      </c>
      <c r="B51" s="31" t="s">
        <v>944</v>
      </c>
      <c r="C51" s="19" t="s">
        <v>774</v>
      </c>
      <c r="D51" s="19" t="s">
        <v>56</v>
      </c>
      <c r="E51" s="19">
        <v>6392.77</v>
      </c>
      <c r="F51" s="19">
        <v>191.78</v>
      </c>
      <c r="G51" s="19">
        <v>1</v>
      </c>
      <c r="H51" s="19" t="s">
        <v>57</v>
      </c>
      <c r="I51" s="19"/>
      <c r="J51" s="19" t="s">
        <v>774</v>
      </c>
      <c r="K51" s="19" t="s">
        <v>775</v>
      </c>
      <c r="L51" s="19" t="s">
        <v>945</v>
      </c>
      <c r="M51" s="19" t="s">
        <v>946</v>
      </c>
      <c r="N51" s="31"/>
    </row>
    <row r="52" s="13" customFormat="1" spans="1:14">
      <c r="A52" s="31" t="s">
        <v>837</v>
      </c>
      <c r="B52" s="31" t="s">
        <v>947</v>
      </c>
      <c r="C52" s="19" t="s">
        <v>833</v>
      </c>
      <c r="D52" s="19" t="s">
        <v>833</v>
      </c>
      <c r="E52" s="19">
        <v>3227.77</v>
      </c>
      <c r="F52" s="19">
        <v>1586.87</v>
      </c>
      <c r="G52" s="19">
        <v>1</v>
      </c>
      <c r="H52" s="19" t="s">
        <v>77</v>
      </c>
      <c r="I52" s="19"/>
      <c r="J52" s="19" t="s">
        <v>834</v>
      </c>
      <c r="K52" s="19"/>
      <c r="L52" s="19" t="s">
        <v>948</v>
      </c>
      <c r="M52" s="19" t="s">
        <v>949</v>
      </c>
      <c r="N52" s="31"/>
    </row>
    <row r="53" s="13" customFormat="1" spans="1:14">
      <c r="A53" s="31" t="s">
        <v>837</v>
      </c>
      <c r="B53" s="31" t="s">
        <v>950</v>
      </c>
      <c r="C53" s="19" t="s">
        <v>765</v>
      </c>
      <c r="D53" s="19" t="s">
        <v>765</v>
      </c>
      <c r="E53" s="19">
        <v>2804.94</v>
      </c>
      <c r="F53" s="19">
        <v>84.15</v>
      </c>
      <c r="G53" s="19">
        <v>1</v>
      </c>
      <c r="H53" s="19" t="s">
        <v>75</v>
      </c>
      <c r="I53" s="19"/>
      <c r="J53" s="19" t="s">
        <v>766</v>
      </c>
      <c r="K53" s="19"/>
      <c r="L53" s="19" t="s">
        <v>948</v>
      </c>
      <c r="M53" s="19" t="s">
        <v>949</v>
      </c>
      <c r="N53" s="31"/>
    </row>
    <row r="54" s="13" customFormat="1" spans="1:14">
      <c r="A54" s="31" t="s">
        <v>837</v>
      </c>
      <c r="B54" s="31" t="s">
        <v>951</v>
      </c>
      <c r="C54" s="19" t="s">
        <v>115</v>
      </c>
      <c r="D54" s="19" t="s">
        <v>115</v>
      </c>
      <c r="E54" s="19">
        <v>442.8</v>
      </c>
      <c r="F54" s="19">
        <v>13.28</v>
      </c>
      <c r="G54" s="19">
        <v>1</v>
      </c>
      <c r="H54" s="19" t="s">
        <v>24</v>
      </c>
      <c r="I54" s="19"/>
      <c r="J54" s="19" t="s">
        <v>952</v>
      </c>
      <c r="K54" s="19" t="s">
        <v>859</v>
      </c>
      <c r="L54" s="19" t="s">
        <v>953</v>
      </c>
      <c r="M54" s="19" t="s">
        <v>954</v>
      </c>
      <c r="N54" s="31"/>
    </row>
    <row r="55" s="13" customFormat="1" spans="1:14">
      <c r="A55" s="31" t="s">
        <v>837</v>
      </c>
      <c r="B55" s="31" t="s">
        <v>955</v>
      </c>
      <c r="C55" s="19" t="s">
        <v>86</v>
      </c>
      <c r="D55" s="19" t="s">
        <v>115</v>
      </c>
      <c r="E55" s="19">
        <v>12640.25</v>
      </c>
      <c r="F55" s="19">
        <v>379.21</v>
      </c>
      <c r="G55" s="19">
        <v>1</v>
      </c>
      <c r="H55" s="19" t="s">
        <v>24</v>
      </c>
      <c r="I55" s="19"/>
      <c r="J55" s="19" t="s">
        <v>956</v>
      </c>
      <c r="K55" s="19" t="s">
        <v>957</v>
      </c>
      <c r="L55" s="19" t="s">
        <v>958</v>
      </c>
      <c r="M55" s="19" t="s">
        <v>959</v>
      </c>
      <c r="N55" s="31"/>
    </row>
    <row r="56" s="13" customFormat="1" spans="1:14">
      <c r="A56" s="31" t="s">
        <v>837</v>
      </c>
      <c r="B56" s="31" t="s">
        <v>960</v>
      </c>
      <c r="C56" s="19" t="s">
        <v>115</v>
      </c>
      <c r="D56" s="19" t="s">
        <v>115</v>
      </c>
      <c r="E56" s="19">
        <v>967.5</v>
      </c>
      <c r="F56" s="19">
        <v>29.03</v>
      </c>
      <c r="G56" s="19">
        <v>1</v>
      </c>
      <c r="H56" s="19" t="s">
        <v>24</v>
      </c>
      <c r="I56" s="19"/>
      <c r="J56" s="19" t="s">
        <v>961</v>
      </c>
      <c r="K56" s="19" t="s">
        <v>859</v>
      </c>
      <c r="L56" s="19" t="s">
        <v>962</v>
      </c>
      <c r="M56" s="19" t="s">
        <v>963</v>
      </c>
      <c r="N56" s="31"/>
    </row>
    <row r="57" s="13" customFormat="1" spans="1:14">
      <c r="A57" s="31" t="s">
        <v>837</v>
      </c>
      <c r="B57" s="31" t="s">
        <v>964</v>
      </c>
      <c r="C57" s="19" t="s">
        <v>833</v>
      </c>
      <c r="D57" s="19" t="s">
        <v>833</v>
      </c>
      <c r="E57" s="19">
        <v>22537.25</v>
      </c>
      <c r="F57" s="19">
        <v>17461.82</v>
      </c>
      <c r="G57" s="19">
        <v>1</v>
      </c>
      <c r="H57" s="19" t="s">
        <v>77</v>
      </c>
      <c r="I57" s="19"/>
      <c r="J57" s="19" t="s">
        <v>965</v>
      </c>
      <c r="K57" s="19"/>
      <c r="L57" s="19" t="s">
        <v>966</v>
      </c>
      <c r="M57" s="19" t="s">
        <v>967</v>
      </c>
      <c r="N57" s="31"/>
    </row>
    <row r="58" s="13" customFormat="1" spans="1:14">
      <c r="A58" s="31" t="s">
        <v>837</v>
      </c>
      <c r="B58" s="31" t="s">
        <v>968</v>
      </c>
      <c r="C58" s="19" t="s">
        <v>774</v>
      </c>
      <c r="D58" s="19" t="s">
        <v>56</v>
      </c>
      <c r="E58" s="19">
        <v>6813.72</v>
      </c>
      <c r="F58" s="19">
        <v>204.41</v>
      </c>
      <c r="G58" s="19">
        <v>1</v>
      </c>
      <c r="H58" s="19" t="s">
        <v>57</v>
      </c>
      <c r="I58" s="19"/>
      <c r="J58" s="19" t="s">
        <v>774</v>
      </c>
      <c r="K58" s="19" t="s">
        <v>848</v>
      </c>
      <c r="L58" s="19" t="s">
        <v>969</v>
      </c>
      <c r="M58" s="19" t="s">
        <v>970</v>
      </c>
      <c r="N58" s="31"/>
    </row>
    <row r="59" s="13" customFormat="1" spans="1:14">
      <c r="A59" s="31" t="s">
        <v>837</v>
      </c>
      <c r="B59" s="31" t="s">
        <v>971</v>
      </c>
      <c r="C59" s="19" t="s">
        <v>972</v>
      </c>
      <c r="D59" s="19" t="s">
        <v>56</v>
      </c>
      <c r="E59" s="19">
        <v>5262.07</v>
      </c>
      <c r="F59" s="19">
        <v>157.86</v>
      </c>
      <c r="G59" s="19">
        <v>1</v>
      </c>
      <c r="H59" s="19" t="s">
        <v>57</v>
      </c>
      <c r="I59" s="19"/>
      <c r="J59" s="19" t="s">
        <v>973</v>
      </c>
      <c r="K59" s="19" t="s">
        <v>848</v>
      </c>
      <c r="L59" s="19" t="s">
        <v>974</v>
      </c>
      <c r="M59" s="19" t="s">
        <v>975</v>
      </c>
      <c r="N59" s="31"/>
    </row>
    <row r="60" s="13" customFormat="1" spans="1:14">
      <c r="A60" s="31" t="s">
        <v>837</v>
      </c>
      <c r="B60" s="31" t="s">
        <v>976</v>
      </c>
      <c r="C60" s="19" t="s">
        <v>977</v>
      </c>
      <c r="D60" s="19" t="s">
        <v>977</v>
      </c>
      <c r="E60" s="19">
        <v>11911.02</v>
      </c>
      <c r="F60" s="19">
        <v>357.33</v>
      </c>
      <c r="G60" s="19">
        <v>1</v>
      </c>
      <c r="H60" s="19" t="s">
        <v>57</v>
      </c>
      <c r="I60" s="19"/>
      <c r="J60" s="19" t="s">
        <v>978</v>
      </c>
      <c r="K60" s="19" t="s">
        <v>859</v>
      </c>
      <c r="L60" s="19" t="s">
        <v>979</v>
      </c>
      <c r="M60" s="19" t="s">
        <v>980</v>
      </c>
      <c r="N60" s="31"/>
    </row>
    <row r="61" s="13" customFormat="1" spans="1:14">
      <c r="A61" s="31" t="s">
        <v>837</v>
      </c>
      <c r="B61" s="31" t="s">
        <v>981</v>
      </c>
      <c r="C61" s="19" t="s">
        <v>56</v>
      </c>
      <c r="D61" s="19" t="s">
        <v>56</v>
      </c>
      <c r="E61" s="19">
        <v>8045.6</v>
      </c>
      <c r="F61" s="19">
        <v>241.37</v>
      </c>
      <c r="G61" s="19">
        <v>1</v>
      </c>
      <c r="H61" s="19" t="s">
        <v>57</v>
      </c>
      <c r="I61" s="19"/>
      <c r="J61" s="19" t="s">
        <v>982</v>
      </c>
      <c r="K61" s="19" t="s">
        <v>983</v>
      </c>
      <c r="L61" s="19" t="s">
        <v>984</v>
      </c>
      <c r="M61" s="19" t="s">
        <v>985</v>
      </c>
      <c r="N61" s="31"/>
    </row>
    <row r="62" s="13" customFormat="1" spans="1:14">
      <c r="A62" s="31" t="s">
        <v>837</v>
      </c>
      <c r="B62" s="31" t="s">
        <v>986</v>
      </c>
      <c r="C62" s="19" t="s">
        <v>115</v>
      </c>
      <c r="D62" s="19" t="s">
        <v>115</v>
      </c>
      <c r="E62" s="19">
        <v>192</v>
      </c>
      <c r="F62" s="19">
        <v>5.76</v>
      </c>
      <c r="G62" s="19">
        <v>1</v>
      </c>
      <c r="H62" s="19" t="s">
        <v>24</v>
      </c>
      <c r="I62" s="19"/>
      <c r="J62" s="19" t="s">
        <v>987</v>
      </c>
      <c r="K62" s="19" t="s">
        <v>864</v>
      </c>
      <c r="L62" s="19" t="s">
        <v>988</v>
      </c>
      <c r="M62" s="19" t="s">
        <v>989</v>
      </c>
      <c r="N62" s="31"/>
    </row>
    <row r="63" s="13" customFormat="1" spans="1:14">
      <c r="A63" s="31" t="s">
        <v>837</v>
      </c>
      <c r="B63" s="31" t="s">
        <v>990</v>
      </c>
      <c r="C63" s="19" t="s">
        <v>883</v>
      </c>
      <c r="D63" s="19" t="s">
        <v>104</v>
      </c>
      <c r="E63" s="19">
        <v>4092.46</v>
      </c>
      <c r="F63" s="19">
        <v>122.77</v>
      </c>
      <c r="G63" s="19">
        <v>1</v>
      </c>
      <c r="H63" s="19" t="s">
        <v>24</v>
      </c>
      <c r="I63" s="19"/>
      <c r="J63" s="19" t="s">
        <v>991</v>
      </c>
      <c r="K63" s="19" t="s">
        <v>885</v>
      </c>
      <c r="L63" s="19" t="s">
        <v>988</v>
      </c>
      <c r="M63" s="19" t="s">
        <v>989</v>
      </c>
      <c r="N63" s="31"/>
    </row>
    <row r="64" s="13" customFormat="1" spans="1:14">
      <c r="A64" s="31" t="s">
        <v>837</v>
      </c>
      <c r="B64" s="31" t="s">
        <v>992</v>
      </c>
      <c r="C64" s="19" t="s">
        <v>993</v>
      </c>
      <c r="D64" s="19" t="s">
        <v>43</v>
      </c>
      <c r="E64" s="19">
        <v>7644.4</v>
      </c>
      <c r="F64" s="19">
        <v>229.33</v>
      </c>
      <c r="G64" s="19">
        <v>1</v>
      </c>
      <c r="H64" s="19" t="s">
        <v>24</v>
      </c>
      <c r="I64" s="19"/>
      <c r="J64" s="19" t="s">
        <v>994</v>
      </c>
      <c r="K64" s="19" t="s">
        <v>995</v>
      </c>
      <c r="L64" s="19" t="s">
        <v>996</v>
      </c>
      <c r="M64" s="99" t="s">
        <v>997</v>
      </c>
      <c r="N64" s="31"/>
    </row>
    <row r="65" s="13" customFormat="1" spans="1:14">
      <c r="A65" s="31" t="s">
        <v>837</v>
      </c>
      <c r="B65" s="31" t="s">
        <v>998</v>
      </c>
      <c r="C65" s="19" t="s">
        <v>852</v>
      </c>
      <c r="D65" s="19" t="s">
        <v>56</v>
      </c>
      <c r="E65" s="19">
        <v>6262.07</v>
      </c>
      <c r="F65" s="19">
        <v>187.86</v>
      </c>
      <c r="G65" s="19">
        <v>1</v>
      </c>
      <c r="H65" s="19" t="s">
        <v>57</v>
      </c>
      <c r="I65" s="19"/>
      <c r="J65" s="19" t="s">
        <v>999</v>
      </c>
      <c r="K65" s="19" t="s">
        <v>775</v>
      </c>
      <c r="L65" s="19" t="s">
        <v>1000</v>
      </c>
      <c r="M65" s="19" t="s">
        <v>1001</v>
      </c>
      <c r="N65" s="31"/>
    </row>
    <row r="66" s="13" customFormat="1" spans="1:14">
      <c r="A66" s="31" t="s">
        <v>837</v>
      </c>
      <c r="B66" s="31" t="s">
        <v>1002</v>
      </c>
      <c r="C66" s="19" t="s">
        <v>852</v>
      </c>
      <c r="D66" s="19" t="s">
        <v>56</v>
      </c>
      <c r="E66" s="19">
        <v>6262.07</v>
      </c>
      <c r="F66" s="19">
        <v>187.86</v>
      </c>
      <c r="G66" s="19">
        <v>1</v>
      </c>
      <c r="H66" s="19" t="s">
        <v>57</v>
      </c>
      <c r="I66" s="19"/>
      <c r="J66" s="19" t="s">
        <v>999</v>
      </c>
      <c r="K66" s="19" t="s">
        <v>775</v>
      </c>
      <c r="L66" s="19" t="s">
        <v>1000</v>
      </c>
      <c r="M66" s="19" t="s">
        <v>1001</v>
      </c>
      <c r="N66" s="31"/>
    </row>
    <row r="67" s="13" customFormat="1" spans="1:14">
      <c r="A67" s="31" t="s">
        <v>837</v>
      </c>
      <c r="B67" s="31" t="s">
        <v>1003</v>
      </c>
      <c r="C67" s="19" t="s">
        <v>889</v>
      </c>
      <c r="D67" s="19" t="s">
        <v>115</v>
      </c>
      <c r="E67" s="19">
        <v>763.2</v>
      </c>
      <c r="F67" s="19">
        <v>22.9</v>
      </c>
      <c r="G67" s="19">
        <v>1</v>
      </c>
      <c r="H67" s="19" t="s">
        <v>24</v>
      </c>
      <c r="I67" s="19"/>
      <c r="J67" s="19" t="s">
        <v>1004</v>
      </c>
      <c r="K67" s="19" t="s">
        <v>864</v>
      </c>
      <c r="L67" s="19" t="s">
        <v>1005</v>
      </c>
      <c r="M67" s="19" t="s">
        <v>1006</v>
      </c>
      <c r="N67" s="31"/>
    </row>
    <row r="68" s="13" customFormat="1" spans="1:14">
      <c r="A68" s="32" t="s">
        <v>88</v>
      </c>
      <c r="B68" s="31"/>
      <c r="C68" s="31" t="s">
        <v>86</v>
      </c>
      <c r="D68" s="31" t="s">
        <v>56</v>
      </c>
      <c r="E68" s="19">
        <v>0</v>
      </c>
      <c r="F68" s="19">
        <v>0</v>
      </c>
      <c r="G68" s="19">
        <v>1</v>
      </c>
      <c r="H68" s="19" t="s">
        <v>57</v>
      </c>
      <c r="I68" s="19"/>
      <c r="J68" s="19" t="s">
        <v>1007</v>
      </c>
      <c r="K68" s="19" t="s">
        <v>1008</v>
      </c>
      <c r="L68" s="19" t="s">
        <v>1009</v>
      </c>
      <c r="M68" s="99" t="s">
        <v>1010</v>
      </c>
      <c r="N68" s="31" t="s">
        <v>1011</v>
      </c>
    </row>
  </sheetData>
  <conditionalFormatting sqref="B1">
    <cfRule type="duplicateValues" dxfId="0" priority="1"/>
  </conditionalFormatting>
  <pageMargins left="0.75" right="0.75" top="1" bottom="1" header="0.5" footer="0.5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7"/>
  <sheetViews>
    <sheetView zoomScale="70" zoomScaleNormal="70" workbookViewId="0">
      <selection activeCell="E1" sqref="E$1:E$1048576"/>
    </sheetView>
  </sheetViews>
  <sheetFormatPr defaultColWidth="9.40909090909091" defaultRowHeight="14.75"/>
  <cols>
    <col min="1" max="1" width="17.9" style="14" customWidth="1"/>
    <col min="2" max="2" width="14.3727272727273" style="14" customWidth="1"/>
    <col min="3" max="3" width="14.6363636363636" style="14" customWidth="1"/>
    <col min="4" max="4" width="17.3818181818182" style="14" customWidth="1"/>
    <col min="5" max="5" width="15.8090909090909" style="14" customWidth="1"/>
    <col min="6" max="6" width="16.0727272727273" style="14" customWidth="1"/>
    <col min="7" max="7" width="15.2909090909091" style="14" customWidth="1"/>
    <col min="8" max="8" width="16.2090909090909" style="14" customWidth="1"/>
    <col min="9" max="10" width="14.7636363636364" style="14" customWidth="1"/>
    <col min="11" max="11" width="13.8545454545455" style="14" customWidth="1"/>
    <col min="12" max="12" width="13.0727272727273" style="14" customWidth="1"/>
    <col min="13" max="13" width="14.2454545454545" style="14" customWidth="1"/>
    <col min="14" max="14" width="11.2363636363636" style="14" customWidth="1"/>
    <col min="15" max="16384" width="9.40909090909091" style="13"/>
  </cols>
  <sheetData>
    <row r="1" s="13" customFormat="1" ht="55.5" customHeight="1" spans="1:14">
      <c r="A1" s="15" t="s">
        <v>745</v>
      </c>
      <c r="B1" s="16" t="s">
        <v>746</v>
      </c>
      <c r="C1" s="17" t="s">
        <v>747</v>
      </c>
      <c r="D1" s="15" t="s">
        <v>748</v>
      </c>
      <c r="E1" s="17" t="s">
        <v>749</v>
      </c>
      <c r="F1" s="18" t="s">
        <v>750</v>
      </c>
      <c r="G1" s="18" t="s">
        <v>751</v>
      </c>
      <c r="H1" s="18" t="s">
        <v>752</v>
      </c>
      <c r="I1" s="18" t="s">
        <v>144</v>
      </c>
      <c r="J1" s="18" t="s">
        <v>753</v>
      </c>
      <c r="K1" s="18" t="s">
        <v>146</v>
      </c>
      <c r="L1" s="18" t="s">
        <v>754</v>
      </c>
      <c r="M1" s="18" t="s">
        <v>755</v>
      </c>
      <c r="N1" s="18" t="s">
        <v>149</v>
      </c>
    </row>
    <row r="2" s="13" customFormat="1" spans="1:14">
      <c r="A2" s="19" t="s">
        <v>1012</v>
      </c>
      <c r="B2" s="20" t="s">
        <v>1013</v>
      </c>
      <c r="C2" s="19" t="s">
        <v>104</v>
      </c>
      <c r="D2" s="19" t="s">
        <v>104</v>
      </c>
      <c r="E2" s="19">
        <v>7472.66</v>
      </c>
      <c r="F2" s="19">
        <v>224.18</v>
      </c>
      <c r="G2" s="19">
        <v>1</v>
      </c>
      <c r="H2" s="19" t="s">
        <v>24</v>
      </c>
      <c r="I2" s="19"/>
      <c r="J2" s="19" t="s">
        <v>1014</v>
      </c>
      <c r="K2" s="19"/>
      <c r="L2" s="19" t="s">
        <v>1015</v>
      </c>
      <c r="M2" s="22" t="s">
        <v>1016</v>
      </c>
      <c r="N2" s="19"/>
    </row>
    <row r="3" s="13" customFormat="1" spans="1:14">
      <c r="A3" s="19" t="s">
        <v>1012</v>
      </c>
      <c r="B3" s="20" t="s">
        <v>1017</v>
      </c>
      <c r="C3" s="19" t="s">
        <v>104</v>
      </c>
      <c r="D3" s="19" t="s">
        <v>104</v>
      </c>
      <c r="E3" s="19">
        <v>1970.89</v>
      </c>
      <c r="F3" s="19">
        <v>297.9</v>
      </c>
      <c r="G3" s="19">
        <v>1</v>
      </c>
      <c r="H3" s="19" t="s">
        <v>24</v>
      </c>
      <c r="I3" s="19"/>
      <c r="J3" s="19" t="s">
        <v>1018</v>
      </c>
      <c r="K3" s="19"/>
      <c r="L3" s="19" t="s">
        <v>1019</v>
      </c>
      <c r="M3" s="22" t="s">
        <v>1020</v>
      </c>
      <c r="N3" s="19"/>
    </row>
    <row r="4" s="13" customFormat="1" spans="1:14">
      <c r="A4" s="19" t="s">
        <v>1012</v>
      </c>
      <c r="B4" s="20" t="s">
        <v>1021</v>
      </c>
      <c r="C4" s="19" t="s">
        <v>115</v>
      </c>
      <c r="D4" s="19" t="s">
        <v>115</v>
      </c>
      <c r="E4" s="19">
        <v>631.15</v>
      </c>
      <c r="F4" s="19">
        <v>18.93</v>
      </c>
      <c r="G4" s="19">
        <v>1</v>
      </c>
      <c r="H4" s="19" t="s">
        <v>24</v>
      </c>
      <c r="I4" s="19"/>
      <c r="J4" s="19" t="s">
        <v>1022</v>
      </c>
      <c r="K4" s="19"/>
      <c r="L4" s="19" t="s">
        <v>1023</v>
      </c>
      <c r="M4" s="22" t="s">
        <v>1024</v>
      </c>
      <c r="N4" s="19"/>
    </row>
    <row r="5" s="13" customFormat="1" spans="1:14">
      <c r="A5" s="19" t="s">
        <v>1012</v>
      </c>
      <c r="B5" s="20" t="s">
        <v>1025</v>
      </c>
      <c r="C5" s="19" t="s">
        <v>115</v>
      </c>
      <c r="D5" s="19" t="s">
        <v>115</v>
      </c>
      <c r="E5" s="19">
        <v>631.15</v>
      </c>
      <c r="F5" s="19">
        <v>18.93</v>
      </c>
      <c r="G5" s="19">
        <v>1</v>
      </c>
      <c r="H5" s="19" t="s">
        <v>24</v>
      </c>
      <c r="I5" s="19"/>
      <c r="J5" s="19" t="s">
        <v>1022</v>
      </c>
      <c r="K5" s="19"/>
      <c r="L5" s="19" t="s">
        <v>1026</v>
      </c>
      <c r="M5" s="22" t="s">
        <v>1027</v>
      </c>
      <c r="N5" s="19"/>
    </row>
    <row r="6" s="13" customFormat="1" spans="1:14">
      <c r="A6" s="19" t="s">
        <v>1012</v>
      </c>
      <c r="B6" s="20" t="s">
        <v>1028</v>
      </c>
      <c r="C6" s="19" t="s">
        <v>115</v>
      </c>
      <c r="D6" s="19" t="s">
        <v>115</v>
      </c>
      <c r="E6" s="19">
        <v>631.15</v>
      </c>
      <c r="F6" s="19">
        <v>18.93</v>
      </c>
      <c r="G6" s="19">
        <v>1</v>
      </c>
      <c r="H6" s="19" t="s">
        <v>24</v>
      </c>
      <c r="I6" s="19"/>
      <c r="J6" s="19" t="s">
        <v>1022</v>
      </c>
      <c r="K6" s="19"/>
      <c r="L6" s="19" t="s">
        <v>1029</v>
      </c>
      <c r="M6" s="22" t="s">
        <v>1030</v>
      </c>
      <c r="N6" s="19"/>
    </row>
    <row r="7" s="13" customFormat="1" spans="1:14">
      <c r="A7" s="19" t="s">
        <v>1012</v>
      </c>
      <c r="B7" s="20" t="s">
        <v>1031</v>
      </c>
      <c r="C7" s="19" t="s">
        <v>115</v>
      </c>
      <c r="D7" s="19" t="s">
        <v>115</v>
      </c>
      <c r="E7" s="19">
        <v>5128.74</v>
      </c>
      <c r="F7" s="19">
        <v>153.86</v>
      </c>
      <c r="G7" s="19">
        <v>1</v>
      </c>
      <c r="H7" s="19" t="s">
        <v>24</v>
      </c>
      <c r="I7" s="19"/>
      <c r="J7" s="19" t="s">
        <v>1032</v>
      </c>
      <c r="K7" s="19"/>
      <c r="L7" s="19" t="s">
        <v>1033</v>
      </c>
      <c r="M7" s="22" t="s">
        <v>1034</v>
      </c>
      <c r="N7" s="19"/>
    </row>
    <row r="8" s="13" customFormat="1" spans="1:14">
      <c r="A8" s="19" t="s">
        <v>1012</v>
      </c>
      <c r="B8" s="20" t="s">
        <v>1035</v>
      </c>
      <c r="C8" s="19" t="s">
        <v>115</v>
      </c>
      <c r="D8" s="19" t="s">
        <v>115</v>
      </c>
      <c r="E8" s="19">
        <v>658.72</v>
      </c>
      <c r="F8" s="19">
        <v>19.76</v>
      </c>
      <c r="G8" s="19">
        <v>1</v>
      </c>
      <c r="H8" s="19" t="s">
        <v>24</v>
      </c>
      <c r="I8" s="19"/>
      <c r="J8" s="19" t="s">
        <v>1036</v>
      </c>
      <c r="K8" s="19"/>
      <c r="L8" s="19" t="s">
        <v>1037</v>
      </c>
      <c r="M8" s="22" t="s">
        <v>1038</v>
      </c>
      <c r="N8" s="19"/>
    </row>
    <row r="9" s="13" customFormat="1" spans="1:14">
      <c r="A9" s="19" t="s">
        <v>1012</v>
      </c>
      <c r="B9" s="20" t="s">
        <v>1039</v>
      </c>
      <c r="C9" s="19" t="s">
        <v>115</v>
      </c>
      <c r="D9" s="19" t="s">
        <v>115</v>
      </c>
      <c r="E9" s="19">
        <v>1347.27</v>
      </c>
      <c r="F9" s="19">
        <v>40.42</v>
      </c>
      <c r="G9" s="19">
        <v>1</v>
      </c>
      <c r="H9" s="19" t="s">
        <v>24</v>
      </c>
      <c r="I9" s="19"/>
      <c r="J9" s="19" t="s">
        <v>1040</v>
      </c>
      <c r="K9" s="19"/>
      <c r="L9" s="19" t="s">
        <v>1041</v>
      </c>
      <c r="M9" s="22" t="s">
        <v>1042</v>
      </c>
      <c r="N9" s="19"/>
    </row>
    <row r="10" s="13" customFormat="1" spans="1:14">
      <c r="A10" s="19" t="s">
        <v>1012</v>
      </c>
      <c r="B10" s="20" t="s">
        <v>1043</v>
      </c>
      <c r="C10" s="19" t="s">
        <v>115</v>
      </c>
      <c r="D10" s="19" t="s">
        <v>115</v>
      </c>
      <c r="E10" s="19">
        <v>1347.27</v>
      </c>
      <c r="F10" s="19">
        <v>40.42</v>
      </c>
      <c r="G10" s="19">
        <v>1</v>
      </c>
      <c r="H10" s="19" t="s">
        <v>24</v>
      </c>
      <c r="I10" s="19"/>
      <c r="J10" s="19" t="s">
        <v>1040</v>
      </c>
      <c r="K10" s="19"/>
      <c r="L10" s="19" t="s">
        <v>1044</v>
      </c>
      <c r="M10" s="22" t="s">
        <v>1045</v>
      </c>
      <c r="N10" s="19"/>
    </row>
    <row r="11" s="13" customFormat="1" spans="1:14">
      <c r="A11" s="19" t="s">
        <v>1012</v>
      </c>
      <c r="B11" s="20" t="s">
        <v>1046</v>
      </c>
      <c r="C11" s="19" t="s">
        <v>115</v>
      </c>
      <c r="D11" s="19" t="s">
        <v>115</v>
      </c>
      <c r="E11" s="19">
        <v>855.38</v>
      </c>
      <c r="F11" s="19">
        <v>25.66</v>
      </c>
      <c r="G11" s="19">
        <v>1</v>
      </c>
      <c r="H11" s="19" t="s">
        <v>24</v>
      </c>
      <c r="I11" s="19"/>
      <c r="J11" s="19" t="s">
        <v>1047</v>
      </c>
      <c r="K11" s="19"/>
      <c r="L11" s="19" t="s">
        <v>1015</v>
      </c>
      <c r="M11" s="22" t="s">
        <v>1016</v>
      </c>
      <c r="N11" s="19"/>
    </row>
    <row r="12" s="13" customFormat="1" spans="1:14">
      <c r="A12" s="19" t="s">
        <v>1012</v>
      </c>
      <c r="B12" s="20" t="s">
        <v>1048</v>
      </c>
      <c r="C12" s="19" t="s">
        <v>115</v>
      </c>
      <c r="D12" s="19" t="s">
        <v>115</v>
      </c>
      <c r="E12" s="19">
        <v>1084.8</v>
      </c>
      <c r="F12" s="19">
        <v>32.54</v>
      </c>
      <c r="G12" s="19">
        <v>1</v>
      </c>
      <c r="H12" s="19" t="s">
        <v>24</v>
      </c>
      <c r="I12" s="19"/>
      <c r="J12" s="19" t="s">
        <v>1049</v>
      </c>
      <c r="K12" s="19"/>
      <c r="L12" s="19" t="s">
        <v>1050</v>
      </c>
      <c r="M12" s="22" t="s">
        <v>1051</v>
      </c>
      <c r="N12" s="19"/>
    </row>
    <row r="13" s="13" customFormat="1" spans="1:14">
      <c r="A13" s="19" t="s">
        <v>1012</v>
      </c>
      <c r="B13" s="20" t="s">
        <v>1052</v>
      </c>
      <c r="C13" s="19" t="s">
        <v>115</v>
      </c>
      <c r="D13" s="19" t="s">
        <v>115</v>
      </c>
      <c r="E13" s="19">
        <v>898.2</v>
      </c>
      <c r="F13" s="19">
        <v>26.95</v>
      </c>
      <c r="G13" s="19">
        <v>1</v>
      </c>
      <c r="H13" s="19" t="s">
        <v>24</v>
      </c>
      <c r="I13" s="19"/>
      <c r="J13" s="19" t="s">
        <v>1036</v>
      </c>
      <c r="K13" s="19"/>
      <c r="L13" s="19" t="s">
        <v>1053</v>
      </c>
      <c r="M13" s="22" t="s">
        <v>1054</v>
      </c>
      <c r="N13" s="19"/>
    </row>
    <row r="14" s="13" customFormat="1" spans="1:15">
      <c r="A14" s="19" t="s">
        <v>1012</v>
      </c>
      <c r="B14" s="20" t="s">
        <v>1055</v>
      </c>
      <c r="C14" s="21" t="s">
        <v>115</v>
      </c>
      <c r="D14" s="21" t="s">
        <v>115</v>
      </c>
      <c r="E14" s="21">
        <v>898.2</v>
      </c>
      <c r="F14" s="21">
        <v>26.95</v>
      </c>
      <c r="G14" s="21">
        <v>1</v>
      </c>
      <c r="H14" s="21" t="s">
        <v>24</v>
      </c>
      <c r="I14" s="21"/>
      <c r="J14" s="19" t="s">
        <v>1036</v>
      </c>
      <c r="K14" s="21"/>
      <c r="L14" s="21" t="s">
        <v>1056</v>
      </c>
      <c r="M14" s="23" t="s">
        <v>1057</v>
      </c>
      <c r="N14" s="21"/>
      <c r="O14" s="24"/>
    </row>
    <row r="15" s="13" customFormat="1" spans="1:14">
      <c r="A15" s="19" t="s">
        <v>1012</v>
      </c>
      <c r="B15" s="20" t="s">
        <v>1058</v>
      </c>
      <c r="C15" s="19" t="s">
        <v>115</v>
      </c>
      <c r="D15" s="19" t="s">
        <v>115</v>
      </c>
      <c r="E15" s="19">
        <v>341.48</v>
      </c>
      <c r="F15" s="19">
        <v>10.24</v>
      </c>
      <c r="G15" s="19">
        <v>1</v>
      </c>
      <c r="H15" s="19" t="s">
        <v>24</v>
      </c>
      <c r="I15" s="19"/>
      <c r="J15" s="19" t="s">
        <v>1059</v>
      </c>
      <c r="K15" s="19"/>
      <c r="L15" s="19" t="s">
        <v>1060</v>
      </c>
      <c r="M15" s="22" t="s">
        <v>1061</v>
      </c>
      <c r="N15" s="19"/>
    </row>
    <row r="16" s="13" customFormat="1" spans="1:15">
      <c r="A16" s="19" t="s">
        <v>1012</v>
      </c>
      <c r="B16" s="20" t="s">
        <v>1062</v>
      </c>
      <c r="C16" s="21" t="s">
        <v>115</v>
      </c>
      <c r="D16" s="21" t="s">
        <v>115</v>
      </c>
      <c r="E16" s="21">
        <v>855.38</v>
      </c>
      <c r="F16" s="21">
        <v>25.66</v>
      </c>
      <c r="G16" s="21">
        <v>1</v>
      </c>
      <c r="H16" s="21" t="s">
        <v>24</v>
      </c>
      <c r="I16" s="21"/>
      <c r="J16" s="19" t="s">
        <v>1047</v>
      </c>
      <c r="K16" s="21"/>
      <c r="L16" s="21" t="s">
        <v>1063</v>
      </c>
      <c r="M16" s="23" t="s">
        <v>1064</v>
      </c>
      <c r="N16" s="21"/>
      <c r="O16" s="24"/>
    </row>
    <row r="17" s="13" customFormat="1" spans="1:14">
      <c r="A17" s="19" t="s">
        <v>1012</v>
      </c>
      <c r="B17" s="20" t="s">
        <v>1065</v>
      </c>
      <c r="C17" s="19" t="s">
        <v>86</v>
      </c>
      <c r="D17" s="19" t="s">
        <v>115</v>
      </c>
      <c r="E17" s="19">
        <v>6965.88</v>
      </c>
      <c r="F17" s="19">
        <v>208.98</v>
      </c>
      <c r="G17" s="19">
        <v>1</v>
      </c>
      <c r="H17" s="19" t="s">
        <v>24</v>
      </c>
      <c r="I17" s="19"/>
      <c r="J17" s="19" t="s">
        <v>853</v>
      </c>
      <c r="K17" s="19"/>
      <c r="L17" s="19" t="s">
        <v>1066</v>
      </c>
      <c r="M17" s="22" t="s">
        <v>1067</v>
      </c>
      <c r="N17" s="19"/>
    </row>
    <row r="18" s="13" customFormat="1" spans="1:14">
      <c r="A18" s="19" t="s">
        <v>1012</v>
      </c>
      <c r="B18" s="20" t="s">
        <v>1068</v>
      </c>
      <c r="C18" s="19" t="s">
        <v>1069</v>
      </c>
      <c r="D18" s="19" t="s">
        <v>115</v>
      </c>
      <c r="E18" s="19">
        <v>13225.4</v>
      </c>
      <c r="F18" s="19">
        <v>396.76</v>
      </c>
      <c r="G18" s="19">
        <v>1</v>
      </c>
      <c r="H18" s="19" t="s">
        <v>75</v>
      </c>
      <c r="I18" s="19"/>
      <c r="J18" s="19" t="s">
        <v>1069</v>
      </c>
      <c r="K18" s="19"/>
      <c r="L18" s="19" t="s">
        <v>1070</v>
      </c>
      <c r="M18" s="22" t="s">
        <v>1071</v>
      </c>
      <c r="N18" s="19"/>
    </row>
    <row r="19" s="13" customFormat="1" spans="1:14">
      <c r="A19" s="19" t="s">
        <v>1012</v>
      </c>
      <c r="B19" s="20" t="s">
        <v>1072</v>
      </c>
      <c r="C19" s="19" t="s">
        <v>115</v>
      </c>
      <c r="D19" s="19" t="s">
        <v>115</v>
      </c>
      <c r="E19" s="19">
        <v>3003.01</v>
      </c>
      <c r="F19" s="19">
        <v>90.09</v>
      </c>
      <c r="G19" s="19">
        <v>1</v>
      </c>
      <c r="H19" s="19" t="s">
        <v>24</v>
      </c>
      <c r="I19" s="19"/>
      <c r="J19" s="19" t="s">
        <v>1073</v>
      </c>
      <c r="K19" s="19"/>
      <c r="L19" s="19" t="s">
        <v>1074</v>
      </c>
      <c r="M19" s="22" t="s">
        <v>1075</v>
      </c>
      <c r="N19" s="19"/>
    </row>
    <row r="20" s="13" customFormat="1" spans="1:14">
      <c r="A20" s="19" t="s">
        <v>1012</v>
      </c>
      <c r="B20" s="20" t="s">
        <v>1076</v>
      </c>
      <c r="C20" s="19" t="s">
        <v>115</v>
      </c>
      <c r="D20" s="19" t="s">
        <v>115</v>
      </c>
      <c r="E20" s="19">
        <v>658.72</v>
      </c>
      <c r="F20" s="19">
        <v>19.76</v>
      </c>
      <c r="G20" s="19">
        <v>1</v>
      </c>
      <c r="H20" s="19" t="s">
        <v>24</v>
      </c>
      <c r="I20" s="19"/>
      <c r="J20" s="19" t="s">
        <v>1036</v>
      </c>
      <c r="K20" s="19"/>
      <c r="L20" s="19" t="s">
        <v>1077</v>
      </c>
      <c r="M20" s="22" t="s">
        <v>1078</v>
      </c>
      <c r="N20" s="19"/>
    </row>
    <row r="21" s="13" customFormat="1" spans="1:14">
      <c r="A21" s="19" t="s">
        <v>1012</v>
      </c>
      <c r="B21" s="20" t="s">
        <v>1079</v>
      </c>
      <c r="C21" s="19" t="s">
        <v>115</v>
      </c>
      <c r="D21" s="19" t="s">
        <v>115</v>
      </c>
      <c r="E21" s="19">
        <v>898.2</v>
      </c>
      <c r="F21" s="19">
        <v>26.95</v>
      </c>
      <c r="G21" s="19">
        <v>1</v>
      </c>
      <c r="H21" s="19" t="s">
        <v>24</v>
      </c>
      <c r="I21" s="19"/>
      <c r="J21" s="19" t="s">
        <v>1080</v>
      </c>
      <c r="K21" s="19"/>
      <c r="L21" s="19" t="s">
        <v>1081</v>
      </c>
      <c r="M21" s="22" t="s">
        <v>1082</v>
      </c>
      <c r="N21" s="19"/>
    </row>
    <row r="22" s="13" customFormat="1" spans="1:14">
      <c r="A22" s="19" t="s">
        <v>1012</v>
      </c>
      <c r="B22" s="20" t="s">
        <v>1083</v>
      </c>
      <c r="C22" s="19" t="s">
        <v>115</v>
      </c>
      <c r="D22" s="19" t="s">
        <v>115</v>
      </c>
      <c r="E22" s="19">
        <v>598.75</v>
      </c>
      <c r="F22" s="19">
        <v>17.96</v>
      </c>
      <c r="G22" s="19">
        <v>1</v>
      </c>
      <c r="H22" s="19" t="s">
        <v>24</v>
      </c>
      <c r="I22" s="19"/>
      <c r="J22" s="19" t="s">
        <v>1032</v>
      </c>
      <c r="K22" s="19"/>
      <c r="L22" s="19" t="s">
        <v>1084</v>
      </c>
      <c r="M22" s="22" t="s">
        <v>1085</v>
      </c>
      <c r="N22" s="19"/>
    </row>
    <row r="23" s="13" customFormat="1" spans="1:14">
      <c r="A23" s="19" t="s">
        <v>1012</v>
      </c>
      <c r="B23" s="20" t="s">
        <v>1086</v>
      </c>
      <c r="C23" s="19" t="s">
        <v>115</v>
      </c>
      <c r="D23" s="19" t="s">
        <v>115</v>
      </c>
      <c r="E23" s="19">
        <v>246.6</v>
      </c>
      <c r="F23" s="19">
        <v>7.4</v>
      </c>
      <c r="G23" s="19">
        <v>1</v>
      </c>
      <c r="H23" s="19" t="s">
        <v>24</v>
      </c>
      <c r="I23" s="19"/>
      <c r="J23" s="19" t="s">
        <v>1087</v>
      </c>
      <c r="K23" s="19"/>
      <c r="L23" s="19" t="s">
        <v>1088</v>
      </c>
      <c r="M23" s="22" t="s">
        <v>1089</v>
      </c>
      <c r="N23" s="19"/>
    </row>
    <row r="24" s="13" customFormat="1" spans="1:14">
      <c r="A24" s="19" t="s">
        <v>1012</v>
      </c>
      <c r="B24" s="20" t="s">
        <v>1090</v>
      </c>
      <c r="C24" s="19" t="s">
        <v>56</v>
      </c>
      <c r="D24" s="19" t="s">
        <v>56</v>
      </c>
      <c r="E24" s="19">
        <v>5932.07</v>
      </c>
      <c r="F24" s="19">
        <v>737.57</v>
      </c>
      <c r="G24" s="19">
        <v>1</v>
      </c>
      <c r="H24" s="19" t="s">
        <v>57</v>
      </c>
      <c r="I24" s="19"/>
      <c r="J24" s="19" t="s">
        <v>1091</v>
      </c>
      <c r="K24" s="19"/>
      <c r="L24" s="19" t="s">
        <v>1092</v>
      </c>
      <c r="M24" s="22" t="s">
        <v>1093</v>
      </c>
      <c r="N24" s="19"/>
    </row>
    <row r="25" s="13" customFormat="1" spans="1:14">
      <c r="A25" s="19" t="s">
        <v>1012</v>
      </c>
      <c r="B25" s="20" t="s">
        <v>1094</v>
      </c>
      <c r="C25" s="19" t="s">
        <v>115</v>
      </c>
      <c r="D25" s="19" t="s">
        <v>115</v>
      </c>
      <c r="E25" s="19">
        <v>299.4</v>
      </c>
      <c r="F25" s="19">
        <v>8.98</v>
      </c>
      <c r="G25" s="19">
        <v>1</v>
      </c>
      <c r="H25" s="19" t="s">
        <v>24</v>
      </c>
      <c r="I25" s="19"/>
      <c r="J25" s="19" t="s">
        <v>1036</v>
      </c>
      <c r="K25" s="19"/>
      <c r="L25" s="19" t="s">
        <v>1095</v>
      </c>
      <c r="M25" s="22" t="s">
        <v>1096</v>
      </c>
      <c r="N25" s="19"/>
    </row>
    <row r="26" s="13" customFormat="1" spans="1:14">
      <c r="A26" s="19" t="s">
        <v>1012</v>
      </c>
      <c r="B26" s="20" t="s">
        <v>1097</v>
      </c>
      <c r="C26" s="19" t="s">
        <v>115</v>
      </c>
      <c r="D26" s="19" t="s">
        <v>115</v>
      </c>
      <c r="E26" s="19">
        <v>631.15</v>
      </c>
      <c r="F26" s="19">
        <v>18.93</v>
      </c>
      <c r="G26" s="19">
        <v>1</v>
      </c>
      <c r="H26" s="19" t="s">
        <v>24</v>
      </c>
      <c r="I26" s="19"/>
      <c r="J26" s="19" t="s">
        <v>1098</v>
      </c>
      <c r="K26" s="19"/>
      <c r="L26" s="19" t="s">
        <v>1099</v>
      </c>
      <c r="M26" s="22" t="s">
        <v>1100</v>
      </c>
      <c r="N26" s="19"/>
    </row>
    <row r="27" s="13" customFormat="1" spans="1:14">
      <c r="A27" s="19" t="s">
        <v>1012</v>
      </c>
      <c r="B27" s="20" t="s">
        <v>1101</v>
      </c>
      <c r="C27" s="19" t="s">
        <v>115</v>
      </c>
      <c r="D27" s="19" t="s">
        <v>115</v>
      </c>
      <c r="E27" s="19">
        <v>598.75</v>
      </c>
      <c r="F27" s="19">
        <v>17.96</v>
      </c>
      <c r="G27" s="19">
        <v>1</v>
      </c>
      <c r="H27" s="19" t="s">
        <v>24</v>
      </c>
      <c r="I27" s="19"/>
      <c r="J27" s="19" t="s">
        <v>1032</v>
      </c>
      <c r="K27" s="19"/>
      <c r="L27" s="19" t="s">
        <v>1102</v>
      </c>
      <c r="M27" s="22" t="s">
        <v>1103</v>
      </c>
      <c r="N27" s="19"/>
    </row>
    <row r="28" s="13" customFormat="1" spans="1:14">
      <c r="A28" s="19" t="s">
        <v>1012</v>
      </c>
      <c r="B28" s="20" t="s">
        <v>1104</v>
      </c>
      <c r="C28" s="19" t="s">
        <v>897</v>
      </c>
      <c r="D28" s="19" t="s">
        <v>898</v>
      </c>
      <c r="E28" s="19">
        <v>288</v>
      </c>
      <c r="F28" s="19">
        <v>8.64</v>
      </c>
      <c r="G28" s="19">
        <v>1</v>
      </c>
      <c r="H28" s="19" t="s">
        <v>62</v>
      </c>
      <c r="I28" s="19"/>
      <c r="J28" s="19" t="s">
        <v>1105</v>
      </c>
      <c r="K28" s="19"/>
      <c r="L28" s="19" t="s">
        <v>1106</v>
      </c>
      <c r="M28" s="22" t="s">
        <v>1107</v>
      </c>
      <c r="N28" s="19"/>
    </row>
    <row r="29" s="13" customFormat="1" spans="1:14">
      <c r="A29" s="19" t="s">
        <v>1012</v>
      </c>
      <c r="B29" s="20" t="s">
        <v>1108</v>
      </c>
      <c r="C29" s="19" t="s">
        <v>892</v>
      </c>
      <c r="D29" s="19" t="s">
        <v>1109</v>
      </c>
      <c r="E29" s="19">
        <v>1395.92</v>
      </c>
      <c r="F29" s="19">
        <v>41.88</v>
      </c>
      <c r="G29" s="19">
        <v>1</v>
      </c>
      <c r="H29" s="19" t="s">
        <v>24</v>
      </c>
      <c r="I29" s="19"/>
      <c r="J29" s="19" t="s">
        <v>1110</v>
      </c>
      <c r="K29" s="19"/>
      <c r="L29" s="19" t="s">
        <v>1111</v>
      </c>
      <c r="M29" s="22" t="s">
        <v>1112</v>
      </c>
      <c r="N29" s="19"/>
    </row>
    <row r="30" s="13" customFormat="1" spans="1:14">
      <c r="A30" s="19" t="s">
        <v>1012</v>
      </c>
      <c r="B30" s="20" t="s">
        <v>1113</v>
      </c>
      <c r="C30" s="19" t="s">
        <v>892</v>
      </c>
      <c r="D30" s="19" t="s">
        <v>1109</v>
      </c>
      <c r="E30" s="19">
        <v>207</v>
      </c>
      <c r="F30" s="19">
        <v>6.21</v>
      </c>
      <c r="G30" s="19">
        <v>1</v>
      </c>
      <c r="H30" s="19" t="s">
        <v>24</v>
      </c>
      <c r="I30" s="19"/>
      <c r="J30" s="19" t="s">
        <v>1110</v>
      </c>
      <c r="K30" s="19"/>
      <c r="L30" s="19" t="s">
        <v>1114</v>
      </c>
      <c r="M30" s="22" t="s">
        <v>1115</v>
      </c>
      <c r="N30" s="19"/>
    </row>
    <row r="31" s="13" customFormat="1" spans="1:14">
      <c r="A31" s="19" t="s">
        <v>1012</v>
      </c>
      <c r="B31" s="20" t="s">
        <v>1116</v>
      </c>
      <c r="C31" s="19" t="s">
        <v>897</v>
      </c>
      <c r="D31" s="19" t="s">
        <v>898</v>
      </c>
      <c r="E31" s="19">
        <v>3773.4</v>
      </c>
      <c r="F31" s="19">
        <v>113.2</v>
      </c>
      <c r="G31" s="19">
        <v>1</v>
      </c>
      <c r="H31" s="19" t="s">
        <v>62</v>
      </c>
      <c r="I31" s="19"/>
      <c r="J31" s="19" t="s">
        <v>899</v>
      </c>
      <c r="K31" s="19"/>
      <c r="L31" s="19" t="s">
        <v>1117</v>
      </c>
      <c r="M31" s="22" t="s">
        <v>1118</v>
      </c>
      <c r="N31" s="19"/>
    </row>
    <row r="32" s="13" customFormat="1" spans="1:14">
      <c r="A32" s="19" t="s">
        <v>1012</v>
      </c>
      <c r="B32" s="20" t="s">
        <v>1119</v>
      </c>
      <c r="C32" s="19" t="s">
        <v>897</v>
      </c>
      <c r="D32" s="19" t="s">
        <v>898</v>
      </c>
      <c r="E32" s="19">
        <v>5366.34</v>
      </c>
      <c r="F32" s="19">
        <v>160.99</v>
      </c>
      <c r="G32" s="19">
        <v>1</v>
      </c>
      <c r="H32" s="19" t="s">
        <v>62</v>
      </c>
      <c r="I32" s="19"/>
      <c r="J32" s="19" t="s">
        <v>899</v>
      </c>
      <c r="K32" s="19"/>
      <c r="L32" s="19" t="s">
        <v>1120</v>
      </c>
      <c r="M32" s="22" t="s">
        <v>1121</v>
      </c>
      <c r="N32" s="19"/>
    </row>
    <row r="33" s="13" customFormat="1" spans="1:14">
      <c r="A33" s="19" t="s">
        <v>1012</v>
      </c>
      <c r="B33" s="20" t="s">
        <v>1122</v>
      </c>
      <c r="C33" s="19" t="s">
        <v>897</v>
      </c>
      <c r="D33" s="19" t="s">
        <v>898</v>
      </c>
      <c r="E33" s="19">
        <v>4038.64</v>
      </c>
      <c r="F33" s="19">
        <v>121.16</v>
      </c>
      <c r="G33" s="19">
        <v>1</v>
      </c>
      <c r="H33" s="19" t="s">
        <v>62</v>
      </c>
      <c r="I33" s="19"/>
      <c r="J33" s="19" t="s">
        <v>899</v>
      </c>
      <c r="K33" s="19"/>
      <c r="L33" s="19" t="s">
        <v>1123</v>
      </c>
      <c r="M33" s="22" t="s">
        <v>1124</v>
      </c>
      <c r="N33" s="19"/>
    </row>
    <row r="34" s="13" customFormat="1" spans="1:14">
      <c r="A34" s="19" t="s">
        <v>1012</v>
      </c>
      <c r="B34" s="20" t="s">
        <v>1125</v>
      </c>
      <c r="C34" s="19" t="s">
        <v>892</v>
      </c>
      <c r="D34" s="19" t="s">
        <v>1109</v>
      </c>
      <c r="E34" s="19">
        <v>207</v>
      </c>
      <c r="F34" s="19">
        <v>6.21</v>
      </c>
      <c r="G34" s="19">
        <v>1</v>
      </c>
      <c r="H34" s="19" t="s">
        <v>24</v>
      </c>
      <c r="I34" s="19"/>
      <c r="J34" s="19" t="s">
        <v>1110</v>
      </c>
      <c r="K34" s="19"/>
      <c r="L34" s="19" t="s">
        <v>1126</v>
      </c>
      <c r="M34" s="22" t="s">
        <v>1127</v>
      </c>
      <c r="N34" s="19"/>
    </row>
    <row r="35" s="13" customFormat="1" spans="1:14">
      <c r="A35" s="19" t="s">
        <v>1012</v>
      </c>
      <c r="B35" s="20" t="s">
        <v>1128</v>
      </c>
      <c r="C35" s="19" t="s">
        <v>892</v>
      </c>
      <c r="D35" s="19" t="s">
        <v>893</v>
      </c>
      <c r="E35" s="19">
        <v>7780.1</v>
      </c>
      <c r="F35" s="19">
        <v>233.4</v>
      </c>
      <c r="G35" s="19">
        <v>1</v>
      </c>
      <c r="H35" s="19" t="s">
        <v>62</v>
      </c>
      <c r="I35" s="19"/>
      <c r="J35" s="19" t="s">
        <v>1129</v>
      </c>
      <c r="K35" s="19"/>
      <c r="L35" s="19" t="s">
        <v>1130</v>
      </c>
      <c r="M35" s="22" t="s">
        <v>1131</v>
      </c>
      <c r="N35" s="19"/>
    </row>
    <row r="36" s="13" customFormat="1" spans="1:14">
      <c r="A36" s="19" t="s">
        <v>1012</v>
      </c>
      <c r="B36" s="20" t="s">
        <v>1132</v>
      </c>
      <c r="C36" s="19" t="s">
        <v>897</v>
      </c>
      <c r="D36" s="19" t="s">
        <v>898</v>
      </c>
      <c r="E36" s="19">
        <v>4457.99</v>
      </c>
      <c r="F36" s="19">
        <v>133.74</v>
      </c>
      <c r="G36" s="19">
        <v>1</v>
      </c>
      <c r="H36" s="19" t="s">
        <v>62</v>
      </c>
      <c r="I36" s="19"/>
      <c r="J36" s="19" t="s">
        <v>899</v>
      </c>
      <c r="K36" s="19"/>
      <c r="L36" s="19" t="s">
        <v>1133</v>
      </c>
      <c r="M36" s="22" t="s">
        <v>1134</v>
      </c>
      <c r="N36" s="19"/>
    </row>
    <row r="37" s="13" customFormat="1" spans="1:14">
      <c r="A37" s="19" t="s">
        <v>1012</v>
      </c>
      <c r="B37" s="20" t="s">
        <v>1135</v>
      </c>
      <c r="C37" s="19" t="s">
        <v>897</v>
      </c>
      <c r="D37" s="19" t="s">
        <v>898</v>
      </c>
      <c r="E37" s="19">
        <v>4024.57</v>
      </c>
      <c r="F37" s="19">
        <v>120.74</v>
      </c>
      <c r="G37" s="19">
        <v>1</v>
      </c>
      <c r="H37" s="19" t="s">
        <v>62</v>
      </c>
      <c r="I37" s="19"/>
      <c r="J37" s="19" t="s">
        <v>899</v>
      </c>
      <c r="K37" s="19"/>
      <c r="L37" s="19" t="s">
        <v>1136</v>
      </c>
      <c r="M37" s="22" t="s">
        <v>1137</v>
      </c>
      <c r="N37" s="19"/>
    </row>
    <row r="38" s="13" customFormat="1" spans="1:14">
      <c r="A38" s="19" t="s">
        <v>1012</v>
      </c>
      <c r="B38" s="20" t="s">
        <v>1138</v>
      </c>
      <c r="C38" s="19" t="s">
        <v>897</v>
      </c>
      <c r="D38" s="19" t="s">
        <v>898</v>
      </c>
      <c r="E38" s="19">
        <v>3685.44</v>
      </c>
      <c r="F38" s="19">
        <v>110.56</v>
      </c>
      <c r="G38" s="19">
        <v>1</v>
      </c>
      <c r="H38" s="19" t="s">
        <v>62</v>
      </c>
      <c r="I38" s="19"/>
      <c r="J38" s="19" t="s">
        <v>899</v>
      </c>
      <c r="K38" s="19"/>
      <c r="L38" s="19" t="s">
        <v>1139</v>
      </c>
      <c r="M38" s="22" t="s">
        <v>1140</v>
      </c>
      <c r="N38" s="19"/>
    </row>
    <row r="39" s="13" customFormat="1" spans="1:14">
      <c r="A39" s="19" t="s">
        <v>1012</v>
      </c>
      <c r="B39" s="20" t="s">
        <v>1141</v>
      </c>
      <c r="C39" s="19" t="s">
        <v>892</v>
      </c>
      <c r="D39" s="19" t="s">
        <v>893</v>
      </c>
      <c r="E39" s="19">
        <v>7941.19</v>
      </c>
      <c r="F39" s="19">
        <v>238.24</v>
      </c>
      <c r="G39" s="19">
        <v>1</v>
      </c>
      <c r="H39" s="19" t="s">
        <v>62</v>
      </c>
      <c r="I39" s="19"/>
      <c r="J39" s="19" t="s">
        <v>1129</v>
      </c>
      <c r="K39" s="19"/>
      <c r="L39" s="19" t="s">
        <v>1142</v>
      </c>
      <c r="M39" s="22" t="s">
        <v>1143</v>
      </c>
      <c r="N39" s="19"/>
    </row>
    <row r="40" s="13" customFormat="1" spans="1:14">
      <c r="A40" s="19" t="s">
        <v>1012</v>
      </c>
      <c r="B40" s="20" t="s">
        <v>1144</v>
      </c>
      <c r="C40" s="19" t="s">
        <v>892</v>
      </c>
      <c r="D40" s="19" t="s">
        <v>1109</v>
      </c>
      <c r="E40" s="19">
        <v>5118.62</v>
      </c>
      <c r="F40" s="19">
        <v>153.56</v>
      </c>
      <c r="G40" s="19">
        <v>1</v>
      </c>
      <c r="H40" s="19" t="s">
        <v>24</v>
      </c>
      <c r="I40" s="19"/>
      <c r="J40" s="19" t="s">
        <v>1145</v>
      </c>
      <c r="K40" s="19"/>
      <c r="L40" s="19" t="s">
        <v>1146</v>
      </c>
      <c r="M40" s="22" t="s">
        <v>1147</v>
      </c>
      <c r="N40" s="19"/>
    </row>
    <row r="41" s="13" customFormat="1" spans="1:14">
      <c r="A41" s="19" t="s">
        <v>1012</v>
      </c>
      <c r="B41" s="20" t="s">
        <v>1148</v>
      </c>
      <c r="C41" s="19" t="s">
        <v>1149</v>
      </c>
      <c r="D41" s="19" t="s">
        <v>893</v>
      </c>
      <c r="E41" s="19">
        <v>6888.27</v>
      </c>
      <c r="F41" s="19">
        <v>206.65</v>
      </c>
      <c r="G41" s="19">
        <v>1</v>
      </c>
      <c r="H41" s="19" t="s">
        <v>62</v>
      </c>
      <c r="I41" s="19"/>
      <c r="J41" s="19" t="s">
        <v>1150</v>
      </c>
      <c r="K41" s="19"/>
      <c r="L41" s="19" t="s">
        <v>1151</v>
      </c>
      <c r="M41" s="22" t="s">
        <v>1152</v>
      </c>
      <c r="N41" s="19"/>
    </row>
    <row r="42" s="13" customFormat="1" spans="1:14">
      <c r="A42" s="19" t="s">
        <v>1012</v>
      </c>
      <c r="B42" s="20" t="s">
        <v>1153</v>
      </c>
      <c r="C42" s="19" t="s">
        <v>892</v>
      </c>
      <c r="D42" s="19" t="s">
        <v>1109</v>
      </c>
      <c r="E42" s="19">
        <v>5248.12</v>
      </c>
      <c r="F42" s="19">
        <v>157.44</v>
      </c>
      <c r="G42" s="19">
        <v>1</v>
      </c>
      <c r="H42" s="19" t="s">
        <v>24</v>
      </c>
      <c r="I42" s="19"/>
      <c r="J42" s="19" t="s">
        <v>1110</v>
      </c>
      <c r="K42" s="19"/>
      <c r="L42" s="19" t="s">
        <v>1154</v>
      </c>
      <c r="M42" s="22" t="s">
        <v>1155</v>
      </c>
      <c r="N42" s="19"/>
    </row>
    <row r="43" s="13" customFormat="1" spans="1:14">
      <c r="A43" s="19" t="s">
        <v>1012</v>
      </c>
      <c r="B43" s="20" t="s">
        <v>1156</v>
      </c>
      <c r="C43" s="19" t="s">
        <v>1149</v>
      </c>
      <c r="D43" s="19" t="s">
        <v>893</v>
      </c>
      <c r="E43" s="19">
        <v>6897.23</v>
      </c>
      <c r="F43" s="19">
        <v>206.92</v>
      </c>
      <c r="G43" s="19">
        <v>1</v>
      </c>
      <c r="H43" s="19" t="s">
        <v>62</v>
      </c>
      <c r="I43" s="19"/>
      <c r="J43" s="19" t="s">
        <v>1150</v>
      </c>
      <c r="K43" s="19"/>
      <c r="L43" s="19" t="s">
        <v>1015</v>
      </c>
      <c r="M43" s="22" t="s">
        <v>1016</v>
      </c>
      <c r="N43" s="19"/>
    </row>
    <row r="44" s="13" customFormat="1" spans="1:14">
      <c r="A44" s="19" t="s">
        <v>1012</v>
      </c>
      <c r="B44" s="20" t="s">
        <v>1157</v>
      </c>
      <c r="C44" s="19" t="s">
        <v>892</v>
      </c>
      <c r="D44" s="19" t="s">
        <v>1109</v>
      </c>
      <c r="E44" s="19">
        <v>5324.18</v>
      </c>
      <c r="F44" s="19">
        <v>159.73</v>
      </c>
      <c r="G44" s="19">
        <v>1</v>
      </c>
      <c r="H44" s="19" t="s">
        <v>24</v>
      </c>
      <c r="I44" s="19"/>
      <c r="J44" s="19" t="s">
        <v>1145</v>
      </c>
      <c r="K44" s="19"/>
      <c r="L44" s="19" t="s">
        <v>1158</v>
      </c>
      <c r="M44" s="22" t="s">
        <v>1159</v>
      </c>
      <c r="N44" s="19"/>
    </row>
    <row r="45" s="13" customFormat="1" spans="1:14">
      <c r="A45" s="19" t="s">
        <v>1012</v>
      </c>
      <c r="B45" s="20" t="s">
        <v>1160</v>
      </c>
      <c r="C45" s="19" t="s">
        <v>892</v>
      </c>
      <c r="D45" s="19" t="s">
        <v>1109</v>
      </c>
      <c r="E45" s="19">
        <v>103</v>
      </c>
      <c r="F45" s="19">
        <v>3.09</v>
      </c>
      <c r="G45" s="19">
        <v>1</v>
      </c>
      <c r="H45" s="19" t="s">
        <v>24</v>
      </c>
      <c r="I45" s="19"/>
      <c r="J45" s="19" t="s">
        <v>1161</v>
      </c>
      <c r="K45" s="19"/>
      <c r="L45" s="19" t="s">
        <v>1162</v>
      </c>
      <c r="M45" s="22" t="s">
        <v>1163</v>
      </c>
      <c r="N45" s="19"/>
    </row>
    <row r="46" s="13" customFormat="1" spans="1:14">
      <c r="A46" s="19" t="s">
        <v>1012</v>
      </c>
      <c r="B46" s="20" t="s">
        <v>1164</v>
      </c>
      <c r="C46" s="19" t="s">
        <v>1149</v>
      </c>
      <c r="D46" s="19" t="s">
        <v>893</v>
      </c>
      <c r="E46" s="19">
        <v>5944.04</v>
      </c>
      <c r="F46" s="19">
        <v>178.32</v>
      </c>
      <c r="G46" s="19">
        <v>1</v>
      </c>
      <c r="H46" s="19" t="s">
        <v>62</v>
      </c>
      <c r="I46" s="19"/>
      <c r="J46" s="19" t="s">
        <v>1150</v>
      </c>
      <c r="K46" s="19"/>
      <c r="L46" s="19" t="s">
        <v>1165</v>
      </c>
      <c r="M46" s="22" t="s">
        <v>1166</v>
      </c>
      <c r="N46" s="19"/>
    </row>
    <row r="47" s="13" customFormat="1" spans="1:14">
      <c r="A47" s="19" t="s">
        <v>1012</v>
      </c>
      <c r="B47" s="20" t="s">
        <v>1167</v>
      </c>
      <c r="C47" s="19" t="s">
        <v>892</v>
      </c>
      <c r="D47" s="19" t="s">
        <v>1109</v>
      </c>
      <c r="E47" s="19">
        <v>257.5</v>
      </c>
      <c r="F47" s="19">
        <v>7.73</v>
      </c>
      <c r="G47" s="19">
        <v>1</v>
      </c>
      <c r="H47" s="19" t="s">
        <v>24</v>
      </c>
      <c r="I47" s="19"/>
      <c r="J47" s="19" t="s">
        <v>1110</v>
      </c>
      <c r="K47" s="19"/>
      <c r="L47" s="19" t="s">
        <v>1168</v>
      </c>
      <c r="M47" s="22" t="s">
        <v>1169</v>
      </c>
      <c r="N47" s="19"/>
    </row>
    <row r="48" s="13" customFormat="1" spans="1:14">
      <c r="A48" s="19" t="s">
        <v>1012</v>
      </c>
      <c r="B48" s="20" t="s">
        <v>1170</v>
      </c>
      <c r="C48" s="19" t="s">
        <v>892</v>
      </c>
      <c r="D48" s="19" t="s">
        <v>1109</v>
      </c>
      <c r="E48" s="19">
        <v>207</v>
      </c>
      <c r="F48" s="19">
        <v>6.21</v>
      </c>
      <c r="G48" s="19">
        <v>1</v>
      </c>
      <c r="H48" s="19" t="s">
        <v>24</v>
      </c>
      <c r="I48" s="19"/>
      <c r="J48" s="19" t="s">
        <v>1110</v>
      </c>
      <c r="K48" s="19"/>
      <c r="L48" s="19" t="s">
        <v>1171</v>
      </c>
      <c r="M48" s="22" t="s">
        <v>1172</v>
      </c>
      <c r="N48" s="19"/>
    </row>
    <row r="49" s="13" customFormat="1" spans="1:14">
      <c r="A49" s="19" t="s">
        <v>1012</v>
      </c>
      <c r="B49" s="20" t="s">
        <v>1173</v>
      </c>
      <c r="C49" s="19" t="s">
        <v>892</v>
      </c>
      <c r="D49" s="19" t="s">
        <v>1109</v>
      </c>
      <c r="E49" s="19">
        <v>231.75</v>
      </c>
      <c r="F49" s="19">
        <v>6.95</v>
      </c>
      <c r="G49" s="19">
        <v>1</v>
      </c>
      <c r="H49" s="19" t="s">
        <v>24</v>
      </c>
      <c r="I49" s="19"/>
      <c r="J49" s="19" t="s">
        <v>1110</v>
      </c>
      <c r="K49" s="19"/>
      <c r="L49" s="19" t="s">
        <v>1174</v>
      </c>
      <c r="M49" s="22" t="s">
        <v>1175</v>
      </c>
      <c r="N49" s="19"/>
    </row>
    <row r="50" s="13" customFormat="1" spans="1:14">
      <c r="A50" s="19" t="s">
        <v>1012</v>
      </c>
      <c r="B50" s="20" t="s">
        <v>1176</v>
      </c>
      <c r="C50" s="19" t="s">
        <v>892</v>
      </c>
      <c r="D50" s="19" t="s">
        <v>1109</v>
      </c>
      <c r="E50" s="19">
        <v>257.5</v>
      </c>
      <c r="F50" s="19">
        <v>7.73</v>
      </c>
      <c r="G50" s="19">
        <v>1</v>
      </c>
      <c r="H50" s="19" t="s">
        <v>24</v>
      </c>
      <c r="I50" s="19"/>
      <c r="J50" s="19" t="s">
        <v>1110</v>
      </c>
      <c r="K50" s="19"/>
      <c r="L50" s="19" t="s">
        <v>1177</v>
      </c>
      <c r="M50" s="22" t="s">
        <v>1178</v>
      </c>
      <c r="N50" s="19"/>
    </row>
    <row r="51" s="13" customFormat="1" spans="1:14">
      <c r="A51" s="19" t="s">
        <v>1012</v>
      </c>
      <c r="B51" s="20" t="s">
        <v>1179</v>
      </c>
      <c r="C51" s="19" t="s">
        <v>897</v>
      </c>
      <c r="D51" s="19" t="s">
        <v>898</v>
      </c>
      <c r="E51" s="19">
        <v>3616.86</v>
      </c>
      <c r="F51" s="19">
        <v>546.76</v>
      </c>
      <c r="G51" s="19">
        <v>1</v>
      </c>
      <c r="H51" s="19" t="s">
        <v>62</v>
      </c>
      <c r="I51" s="19"/>
      <c r="J51" s="19" t="s">
        <v>899</v>
      </c>
      <c r="K51" s="19"/>
      <c r="L51" s="19" t="s">
        <v>1019</v>
      </c>
      <c r="M51" s="22" t="s">
        <v>1020</v>
      </c>
      <c r="N51" s="19"/>
    </row>
    <row r="52" s="13" customFormat="1" spans="1:14">
      <c r="A52" s="19" t="s">
        <v>1012</v>
      </c>
      <c r="B52" s="20" t="s">
        <v>1180</v>
      </c>
      <c r="C52" s="19" t="s">
        <v>897</v>
      </c>
      <c r="D52" s="19" t="s">
        <v>898</v>
      </c>
      <c r="E52" s="19">
        <v>3616.87</v>
      </c>
      <c r="F52" s="19">
        <v>546.76</v>
      </c>
      <c r="G52" s="19">
        <v>1</v>
      </c>
      <c r="H52" s="19" t="s">
        <v>62</v>
      </c>
      <c r="I52" s="19"/>
      <c r="J52" s="19" t="s">
        <v>899</v>
      </c>
      <c r="K52" s="19"/>
      <c r="L52" s="19" t="s">
        <v>1019</v>
      </c>
      <c r="M52" s="22" t="s">
        <v>1020</v>
      </c>
      <c r="N52" s="19"/>
    </row>
    <row r="53" s="13" customFormat="1" spans="1:14">
      <c r="A53" s="19" t="s">
        <v>1012</v>
      </c>
      <c r="B53" s="20" t="s">
        <v>1181</v>
      </c>
      <c r="C53" s="19" t="s">
        <v>1182</v>
      </c>
      <c r="D53" s="19" t="s">
        <v>1182</v>
      </c>
      <c r="E53" s="19">
        <v>2710.54</v>
      </c>
      <c r="F53" s="19">
        <v>1904.44</v>
      </c>
      <c r="G53" s="19">
        <v>1</v>
      </c>
      <c r="H53" s="19" t="s">
        <v>24</v>
      </c>
      <c r="I53" s="19"/>
      <c r="J53" s="19" t="s">
        <v>1183</v>
      </c>
      <c r="K53" s="19"/>
      <c r="L53" s="19" t="s">
        <v>1015</v>
      </c>
      <c r="M53" s="22" t="s">
        <v>1016</v>
      </c>
      <c r="N53" s="19"/>
    </row>
    <row r="54" s="13" customFormat="1" spans="1:14">
      <c r="A54" s="19" t="s">
        <v>1012</v>
      </c>
      <c r="B54" s="20" t="s">
        <v>1184</v>
      </c>
      <c r="C54" s="19" t="s">
        <v>883</v>
      </c>
      <c r="D54" s="19" t="s">
        <v>883</v>
      </c>
      <c r="E54" s="19">
        <v>1039.84</v>
      </c>
      <c r="F54" s="19">
        <v>31.2</v>
      </c>
      <c r="G54" s="19">
        <v>1</v>
      </c>
      <c r="H54" s="19" t="s">
        <v>1185</v>
      </c>
      <c r="I54" s="19"/>
      <c r="J54" s="19" t="s">
        <v>1186</v>
      </c>
      <c r="K54" s="19"/>
      <c r="L54" s="19" t="s">
        <v>1015</v>
      </c>
      <c r="M54" s="22" t="s">
        <v>1016</v>
      </c>
      <c r="N54" s="19"/>
    </row>
    <row r="55" s="13" customFormat="1" spans="1:14">
      <c r="A55" s="19" t="s">
        <v>1012</v>
      </c>
      <c r="B55" s="20" t="s">
        <v>1187</v>
      </c>
      <c r="C55" s="19" t="s">
        <v>1188</v>
      </c>
      <c r="D55" s="19" t="s">
        <v>1188</v>
      </c>
      <c r="E55" s="19">
        <v>6172.29</v>
      </c>
      <c r="F55" s="19">
        <v>185.17</v>
      </c>
      <c r="G55" s="19">
        <v>1</v>
      </c>
      <c r="H55" s="19" t="s">
        <v>24</v>
      </c>
      <c r="I55" s="19"/>
      <c r="J55" s="19" t="s">
        <v>1189</v>
      </c>
      <c r="K55" s="19"/>
      <c r="L55" s="19" t="s">
        <v>1015</v>
      </c>
      <c r="M55" s="22" t="s">
        <v>1016</v>
      </c>
      <c r="N55" s="19"/>
    </row>
    <row r="56" s="13" customFormat="1" spans="1:14">
      <c r="A56" s="19" t="s">
        <v>1012</v>
      </c>
      <c r="B56" s="20" t="s">
        <v>1190</v>
      </c>
      <c r="C56" s="19" t="s">
        <v>1188</v>
      </c>
      <c r="D56" s="19" t="s">
        <v>1188</v>
      </c>
      <c r="E56" s="19">
        <v>1735.22</v>
      </c>
      <c r="F56" s="19">
        <v>262.25</v>
      </c>
      <c r="G56" s="19">
        <v>1</v>
      </c>
      <c r="H56" s="19" t="s">
        <v>24</v>
      </c>
      <c r="I56" s="19"/>
      <c r="J56" s="19" t="s">
        <v>1191</v>
      </c>
      <c r="K56" s="19"/>
      <c r="L56" s="19" t="s">
        <v>1019</v>
      </c>
      <c r="M56" s="22" t="s">
        <v>1020</v>
      </c>
      <c r="N56" s="19"/>
    </row>
    <row r="57" s="13" customFormat="1" spans="1:14">
      <c r="A57" s="19" t="s">
        <v>1012</v>
      </c>
      <c r="B57" s="20" t="s">
        <v>1192</v>
      </c>
      <c r="C57" s="19" t="s">
        <v>1188</v>
      </c>
      <c r="D57" s="19" t="s">
        <v>1188</v>
      </c>
      <c r="E57" s="19">
        <v>1735.22</v>
      </c>
      <c r="F57" s="19">
        <v>262.25</v>
      </c>
      <c r="G57" s="19">
        <v>1</v>
      </c>
      <c r="H57" s="19" t="s">
        <v>24</v>
      </c>
      <c r="I57" s="19"/>
      <c r="J57" s="19" t="s">
        <v>1191</v>
      </c>
      <c r="K57" s="19"/>
      <c r="L57" s="19" t="s">
        <v>1019</v>
      </c>
      <c r="M57" s="22" t="s">
        <v>1020</v>
      </c>
      <c r="N57" s="19"/>
    </row>
    <row r="58" s="13" customFormat="1" spans="1:14">
      <c r="A58" s="19" t="s">
        <v>1012</v>
      </c>
      <c r="B58" s="100" t="s">
        <v>1193</v>
      </c>
      <c r="C58" s="19" t="s">
        <v>1182</v>
      </c>
      <c r="D58" s="19" t="s">
        <v>1182</v>
      </c>
      <c r="E58" s="19">
        <v>94.01</v>
      </c>
      <c r="F58" s="19">
        <v>85.9</v>
      </c>
      <c r="G58" s="19">
        <v>1</v>
      </c>
      <c r="H58" s="19" t="s">
        <v>24</v>
      </c>
      <c r="I58" s="19"/>
      <c r="J58" s="19" t="s">
        <v>88</v>
      </c>
      <c r="K58" s="19"/>
      <c r="L58" s="19" t="s">
        <v>1050</v>
      </c>
      <c r="M58" s="22" t="s">
        <v>1051</v>
      </c>
      <c r="N58" s="19"/>
    </row>
    <row r="59" s="13" customFormat="1" spans="1:14">
      <c r="A59" s="19" t="s">
        <v>1012</v>
      </c>
      <c r="B59" s="20" t="s">
        <v>159</v>
      </c>
      <c r="C59" s="19" t="s">
        <v>99</v>
      </c>
      <c r="D59" s="19" t="s">
        <v>99</v>
      </c>
      <c r="E59" s="19" t="s">
        <v>88</v>
      </c>
      <c r="F59" s="19" t="s">
        <v>88</v>
      </c>
      <c r="G59" s="19">
        <v>3</v>
      </c>
      <c r="H59" s="19" t="s">
        <v>24</v>
      </c>
      <c r="I59" s="19"/>
      <c r="J59" s="19" t="s">
        <v>88</v>
      </c>
      <c r="K59" s="19"/>
      <c r="L59" s="19" t="s">
        <v>1019</v>
      </c>
      <c r="M59" s="99" t="s">
        <v>1194</v>
      </c>
      <c r="N59" s="19"/>
    </row>
    <row r="60" s="13" customFormat="1" spans="1:14">
      <c r="A60" s="19" t="s">
        <v>1012</v>
      </c>
      <c r="B60" s="20" t="s">
        <v>159</v>
      </c>
      <c r="C60" s="19" t="s">
        <v>99</v>
      </c>
      <c r="D60" s="19" t="s">
        <v>99</v>
      </c>
      <c r="E60" s="19" t="s">
        <v>88</v>
      </c>
      <c r="F60" s="19" t="s">
        <v>88</v>
      </c>
      <c r="G60" s="19">
        <v>2</v>
      </c>
      <c r="H60" s="19" t="s">
        <v>24</v>
      </c>
      <c r="I60" s="19"/>
      <c r="J60" s="19" t="s">
        <v>88</v>
      </c>
      <c r="K60" s="19"/>
      <c r="L60" s="19" t="s">
        <v>1015</v>
      </c>
      <c r="M60" s="99" t="s">
        <v>1195</v>
      </c>
      <c r="N60" s="19"/>
    </row>
    <row r="61" s="13" customFormat="1" spans="1:14">
      <c r="A61" s="19" t="s">
        <v>1012</v>
      </c>
      <c r="B61" s="20" t="s">
        <v>1196</v>
      </c>
      <c r="C61" s="19" t="s">
        <v>765</v>
      </c>
      <c r="D61" s="19" t="s">
        <v>765</v>
      </c>
      <c r="E61" s="19">
        <v>4020.69</v>
      </c>
      <c r="F61" s="19">
        <v>120.62</v>
      </c>
      <c r="G61" s="19">
        <v>1</v>
      </c>
      <c r="H61" s="19" t="s">
        <v>75</v>
      </c>
      <c r="I61" s="19"/>
      <c r="J61" s="19" t="s">
        <v>1197</v>
      </c>
      <c r="K61" s="19"/>
      <c r="L61" s="19" t="s">
        <v>1198</v>
      </c>
      <c r="M61" s="22" t="s">
        <v>1199</v>
      </c>
      <c r="N61" s="19"/>
    </row>
    <row r="62" s="13" customFormat="1" spans="1:14">
      <c r="A62" s="19" t="s">
        <v>1012</v>
      </c>
      <c r="B62" s="20" t="s">
        <v>1200</v>
      </c>
      <c r="C62" s="19" t="s">
        <v>765</v>
      </c>
      <c r="D62" s="19" t="s">
        <v>765</v>
      </c>
      <c r="E62" s="19">
        <v>3524.77</v>
      </c>
      <c r="F62" s="19">
        <v>105.74</v>
      </c>
      <c r="G62" s="19">
        <v>1</v>
      </c>
      <c r="H62" s="19" t="s">
        <v>75</v>
      </c>
      <c r="I62" s="19"/>
      <c r="J62" s="19" t="s">
        <v>766</v>
      </c>
      <c r="K62" s="19"/>
      <c r="L62" s="19" t="s">
        <v>1201</v>
      </c>
      <c r="M62" s="22" t="s">
        <v>1202</v>
      </c>
      <c r="N62" s="19"/>
    </row>
    <row r="63" s="13" customFormat="1" spans="1:14">
      <c r="A63" s="19" t="s">
        <v>1012</v>
      </c>
      <c r="B63" s="20" t="s">
        <v>1203</v>
      </c>
      <c r="C63" s="19" t="s">
        <v>1204</v>
      </c>
      <c r="D63" s="19" t="s">
        <v>765</v>
      </c>
      <c r="E63" s="19">
        <v>3470.11</v>
      </c>
      <c r="F63" s="19">
        <v>104.1</v>
      </c>
      <c r="G63" s="19">
        <v>1</v>
      </c>
      <c r="H63" s="19" t="s">
        <v>75</v>
      </c>
      <c r="I63" s="19"/>
      <c r="J63" s="19" t="s">
        <v>1205</v>
      </c>
      <c r="K63" s="19"/>
      <c r="L63" s="19" t="s">
        <v>1206</v>
      </c>
      <c r="M63" s="22" t="s">
        <v>1207</v>
      </c>
      <c r="N63" s="19"/>
    </row>
    <row r="64" s="13" customFormat="1" spans="1:14">
      <c r="A64" s="19" t="s">
        <v>1012</v>
      </c>
      <c r="B64" s="20" t="s">
        <v>1208</v>
      </c>
      <c r="C64" s="19" t="s">
        <v>765</v>
      </c>
      <c r="D64" s="19" t="s">
        <v>765</v>
      </c>
      <c r="E64" s="19">
        <v>3264.42</v>
      </c>
      <c r="F64" s="19">
        <v>97.93</v>
      </c>
      <c r="G64" s="19">
        <v>1</v>
      </c>
      <c r="H64" s="19" t="s">
        <v>75</v>
      </c>
      <c r="I64" s="19"/>
      <c r="J64" s="19" t="s">
        <v>931</v>
      </c>
      <c r="K64" s="19"/>
      <c r="L64" s="19" t="s">
        <v>1209</v>
      </c>
      <c r="M64" s="22" t="s">
        <v>1210</v>
      </c>
      <c r="N64" s="19"/>
    </row>
    <row r="65" s="13" customFormat="1" spans="1:14">
      <c r="A65" s="19" t="s">
        <v>1012</v>
      </c>
      <c r="B65" s="20" t="s">
        <v>1211</v>
      </c>
      <c r="C65" s="19" t="s">
        <v>765</v>
      </c>
      <c r="D65" s="19" t="s">
        <v>765</v>
      </c>
      <c r="E65" s="19">
        <v>3560.35</v>
      </c>
      <c r="F65" s="19">
        <v>106.81</v>
      </c>
      <c r="G65" s="19">
        <v>1</v>
      </c>
      <c r="H65" s="19" t="s">
        <v>75</v>
      </c>
      <c r="I65" s="19"/>
      <c r="J65" s="19" t="s">
        <v>766</v>
      </c>
      <c r="K65" s="19"/>
      <c r="L65" s="19" t="s">
        <v>1212</v>
      </c>
      <c r="M65" s="22" t="s">
        <v>1213</v>
      </c>
      <c r="N65" s="19"/>
    </row>
    <row r="66" s="13" customFormat="1" spans="1:14">
      <c r="A66" s="19" t="s">
        <v>1012</v>
      </c>
      <c r="B66" s="20" t="s">
        <v>1214</v>
      </c>
      <c r="C66" s="19" t="s">
        <v>765</v>
      </c>
      <c r="D66" s="19" t="s">
        <v>765</v>
      </c>
      <c r="E66" s="19">
        <v>2595.74</v>
      </c>
      <c r="F66" s="19">
        <v>77.87</v>
      </c>
      <c r="G66" s="19">
        <v>1</v>
      </c>
      <c r="H66" s="19" t="s">
        <v>75</v>
      </c>
      <c r="I66" s="19"/>
      <c r="J66" s="19" t="s">
        <v>766</v>
      </c>
      <c r="K66" s="19"/>
      <c r="L66" s="19" t="s">
        <v>1215</v>
      </c>
      <c r="M66" s="22" t="s">
        <v>1216</v>
      </c>
      <c r="N66" s="19"/>
    </row>
    <row r="67" s="13" customFormat="1" spans="1:14">
      <c r="A67" s="19" t="s">
        <v>1012</v>
      </c>
      <c r="B67" s="20" t="s">
        <v>1217</v>
      </c>
      <c r="C67" s="19" t="s">
        <v>765</v>
      </c>
      <c r="D67" s="19" t="s">
        <v>765</v>
      </c>
      <c r="E67" s="19">
        <v>2569.68</v>
      </c>
      <c r="F67" s="19">
        <v>319.39</v>
      </c>
      <c r="G67" s="19">
        <v>1</v>
      </c>
      <c r="H67" s="19" t="s">
        <v>75</v>
      </c>
      <c r="I67" s="19"/>
      <c r="J67" s="19" t="s">
        <v>766</v>
      </c>
      <c r="K67" s="19"/>
      <c r="L67" s="19" t="s">
        <v>1218</v>
      </c>
      <c r="M67" s="22" t="s">
        <v>1219</v>
      </c>
      <c r="N67" s="19"/>
    </row>
    <row r="68" s="13" customFormat="1" spans="1:14">
      <c r="A68" s="19" t="s">
        <v>1012</v>
      </c>
      <c r="B68" s="20" t="s">
        <v>1220</v>
      </c>
      <c r="C68" s="19" t="s">
        <v>1221</v>
      </c>
      <c r="D68" s="19" t="s">
        <v>765</v>
      </c>
      <c r="E68" s="19">
        <v>4251.05</v>
      </c>
      <c r="F68" s="19">
        <v>127.53</v>
      </c>
      <c r="G68" s="19">
        <v>1</v>
      </c>
      <c r="H68" s="19" t="s">
        <v>75</v>
      </c>
      <c r="I68" s="19"/>
      <c r="J68" s="19" t="s">
        <v>1222</v>
      </c>
      <c r="K68" s="19"/>
      <c r="L68" s="19" t="s">
        <v>1223</v>
      </c>
      <c r="M68" s="22" t="s">
        <v>1224</v>
      </c>
      <c r="N68" s="19"/>
    </row>
    <row r="69" s="13" customFormat="1" spans="1:14">
      <c r="A69" s="19" t="s">
        <v>1012</v>
      </c>
      <c r="B69" s="20" t="s">
        <v>1225</v>
      </c>
      <c r="C69" s="19" t="s">
        <v>765</v>
      </c>
      <c r="D69" s="19" t="s">
        <v>765</v>
      </c>
      <c r="E69" s="19">
        <v>3561.23</v>
      </c>
      <c r="F69" s="19">
        <v>106.84</v>
      </c>
      <c r="G69" s="19">
        <v>1</v>
      </c>
      <c r="H69" s="19" t="s">
        <v>75</v>
      </c>
      <c r="I69" s="19"/>
      <c r="J69" s="19" t="s">
        <v>766</v>
      </c>
      <c r="K69" s="19"/>
      <c r="L69" s="19" t="s">
        <v>1015</v>
      </c>
      <c r="M69" s="22" t="s">
        <v>1016</v>
      </c>
      <c r="N69" s="19"/>
    </row>
    <row r="70" s="13" customFormat="1" spans="1:14">
      <c r="A70" s="19" t="s">
        <v>1012</v>
      </c>
      <c r="B70" s="20" t="s">
        <v>1226</v>
      </c>
      <c r="C70" s="19" t="s">
        <v>1221</v>
      </c>
      <c r="D70" s="19" t="s">
        <v>765</v>
      </c>
      <c r="E70" s="19">
        <v>6203.85</v>
      </c>
      <c r="F70" s="19">
        <v>186.12</v>
      </c>
      <c r="G70" s="19">
        <v>1</v>
      </c>
      <c r="H70" s="19" t="s">
        <v>75</v>
      </c>
      <c r="I70" s="19"/>
      <c r="J70" s="19" t="s">
        <v>1204</v>
      </c>
      <c r="K70" s="19"/>
      <c r="L70" s="19" t="s">
        <v>1227</v>
      </c>
      <c r="M70" s="22" t="s">
        <v>1228</v>
      </c>
      <c r="N70" s="19"/>
    </row>
    <row r="71" s="13" customFormat="1" spans="1:14">
      <c r="A71" s="19" t="s">
        <v>1012</v>
      </c>
      <c r="B71" s="20" t="s">
        <v>1229</v>
      </c>
      <c r="C71" s="19" t="s">
        <v>765</v>
      </c>
      <c r="D71" s="19" t="s">
        <v>765</v>
      </c>
      <c r="E71" s="19">
        <v>2883.02</v>
      </c>
      <c r="F71" s="19">
        <v>86.49</v>
      </c>
      <c r="G71" s="19">
        <v>1</v>
      </c>
      <c r="H71" s="19" t="s">
        <v>75</v>
      </c>
      <c r="I71" s="19"/>
      <c r="J71" s="19" t="s">
        <v>766</v>
      </c>
      <c r="K71" s="19"/>
      <c r="L71" s="19" t="s">
        <v>1230</v>
      </c>
      <c r="M71" s="22" t="s">
        <v>1231</v>
      </c>
      <c r="N71" s="19"/>
    </row>
    <row r="72" s="13" customFormat="1" spans="1:14">
      <c r="A72" s="19" t="s">
        <v>1012</v>
      </c>
      <c r="B72" s="20" t="s">
        <v>1232</v>
      </c>
      <c r="C72" s="19" t="s">
        <v>765</v>
      </c>
      <c r="D72" s="19" t="s">
        <v>765</v>
      </c>
      <c r="E72" s="19">
        <v>2883.02</v>
      </c>
      <c r="F72" s="19">
        <v>86.49</v>
      </c>
      <c r="G72" s="19">
        <v>1</v>
      </c>
      <c r="H72" s="19" t="s">
        <v>75</v>
      </c>
      <c r="I72" s="19"/>
      <c r="J72" s="19" t="s">
        <v>766</v>
      </c>
      <c r="K72" s="19"/>
      <c r="L72" s="19" t="s">
        <v>1233</v>
      </c>
      <c r="M72" s="22" t="s">
        <v>1234</v>
      </c>
      <c r="N72" s="19"/>
    </row>
    <row r="73" s="13" customFormat="1" spans="1:14">
      <c r="A73" s="19" t="s">
        <v>1012</v>
      </c>
      <c r="B73" s="20" t="s">
        <v>1235</v>
      </c>
      <c r="C73" s="19" t="s">
        <v>765</v>
      </c>
      <c r="D73" s="19" t="s">
        <v>765</v>
      </c>
      <c r="E73" s="19">
        <v>2883.02</v>
      </c>
      <c r="F73" s="19">
        <v>86.49</v>
      </c>
      <c r="G73" s="19">
        <v>1</v>
      </c>
      <c r="H73" s="19" t="s">
        <v>75</v>
      </c>
      <c r="I73" s="19"/>
      <c r="J73" s="19" t="s">
        <v>766</v>
      </c>
      <c r="K73" s="19"/>
      <c r="L73" s="19" t="s">
        <v>1236</v>
      </c>
      <c r="M73" s="22" t="s">
        <v>1237</v>
      </c>
      <c r="N73" s="19"/>
    </row>
    <row r="74" s="13" customFormat="1" spans="1:14">
      <c r="A74" s="19" t="s">
        <v>1012</v>
      </c>
      <c r="B74" s="20" t="s">
        <v>1238</v>
      </c>
      <c r="C74" s="19" t="s">
        <v>1221</v>
      </c>
      <c r="D74" s="19" t="s">
        <v>765</v>
      </c>
      <c r="E74" s="19">
        <v>5946.08</v>
      </c>
      <c r="F74" s="19">
        <v>178.38</v>
      </c>
      <c r="G74" s="19">
        <v>1</v>
      </c>
      <c r="H74" s="19" t="s">
        <v>75</v>
      </c>
      <c r="I74" s="19"/>
      <c r="J74" s="19" t="s">
        <v>1239</v>
      </c>
      <c r="K74" s="19"/>
      <c r="L74" s="19" t="s">
        <v>1240</v>
      </c>
      <c r="M74" s="22" t="s">
        <v>1241</v>
      </c>
      <c r="N74" s="19"/>
    </row>
    <row r="75" s="13" customFormat="1" spans="1:14">
      <c r="A75" s="19" t="s">
        <v>1012</v>
      </c>
      <c r="B75" s="20" t="s">
        <v>1242</v>
      </c>
      <c r="C75" s="19" t="s">
        <v>765</v>
      </c>
      <c r="D75" s="19" t="s">
        <v>765</v>
      </c>
      <c r="E75" s="19">
        <v>2574.42</v>
      </c>
      <c r="F75" s="19">
        <v>250.65</v>
      </c>
      <c r="G75" s="19">
        <v>1</v>
      </c>
      <c r="H75" s="19" t="s">
        <v>75</v>
      </c>
      <c r="I75" s="19"/>
      <c r="J75" s="19" t="s">
        <v>766</v>
      </c>
      <c r="K75" s="19"/>
      <c r="L75" s="19" t="s">
        <v>1243</v>
      </c>
      <c r="M75" s="22" t="s">
        <v>1244</v>
      </c>
      <c r="N75" s="19"/>
    </row>
    <row r="76" s="13" customFormat="1" spans="1:14">
      <c r="A76" s="19" t="s">
        <v>1012</v>
      </c>
      <c r="B76" s="20" t="s">
        <v>1245</v>
      </c>
      <c r="C76" s="19" t="s">
        <v>765</v>
      </c>
      <c r="D76" s="19" t="s">
        <v>765</v>
      </c>
      <c r="E76" s="19">
        <v>2574.42</v>
      </c>
      <c r="F76" s="19">
        <v>250.65</v>
      </c>
      <c r="G76" s="19">
        <v>1</v>
      </c>
      <c r="H76" s="19" t="s">
        <v>75</v>
      </c>
      <c r="I76" s="19"/>
      <c r="J76" s="19" t="s">
        <v>766</v>
      </c>
      <c r="K76" s="19"/>
      <c r="L76" s="19" t="s">
        <v>1026</v>
      </c>
      <c r="M76" s="22" t="s">
        <v>1027</v>
      </c>
      <c r="N76" s="19"/>
    </row>
    <row r="77" s="13" customFormat="1" spans="1:14">
      <c r="A77" s="19" t="s">
        <v>1012</v>
      </c>
      <c r="B77" s="20" t="s">
        <v>1246</v>
      </c>
      <c r="C77" s="19" t="s">
        <v>765</v>
      </c>
      <c r="D77" s="19" t="s">
        <v>765</v>
      </c>
      <c r="E77" s="19">
        <v>2574.42</v>
      </c>
      <c r="F77" s="19">
        <v>250.65</v>
      </c>
      <c r="G77" s="19">
        <v>1</v>
      </c>
      <c r="H77" s="19" t="s">
        <v>75</v>
      </c>
      <c r="I77" s="19"/>
      <c r="J77" s="19" t="s">
        <v>766</v>
      </c>
      <c r="K77" s="19"/>
      <c r="L77" s="19" t="s">
        <v>1247</v>
      </c>
      <c r="M77" s="22" t="s">
        <v>1248</v>
      </c>
      <c r="N77" s="19"/>
    </row>
    <row r="78" s="13" customFormat="1" spans="1:14">
      <c r="A78" s="19" t="s">
        <v>1012</v>
      </c>
      <c r="B78" s="20" t="s">
        <v>1249</v>
      </c>
      <c r="C78" s="19" t="s">
        <v>765</v>
      </c>
      <c r="D78" s="19" t="s">
        <v>765</v>
      </c>
      <c r="E78" s="19">
        <v>3100.69</v>
      </c>
      <c r="F78" s="19">
        <v>468.64</v>
      </c>
      <c r="G78" s="19">
        <v>1</v>
      </c>
      <c r="H78" s="19" t="s">
        <v>75</v>
      </c>
      <c r="I78" s="19"/>
      <c r="J78" s="19" t="s">
        <v>766</v>
      </c>
      <c r="K78" s="19"/>
      <c r="L78" s="19" t="s">
        <v>1019</v>
      </c>
      <c r="M78" s="22" t="s">
        <v>1020</v>
      </c>
      <c r="N78" s="19"/>
    </row>
    <row r="79" s="13" customFormat="1" spans="1:14">
      <c r="A79" s="19" t="s">
        <v>1012</v>
      </c>
      <c r="B79" s="20" t="s">
        <v>1250</v>
      </c>
      <c r="C79" s="19" t="s">
        <v>765</v>
      </c>
      <c r="D79" s="19" t="s">
        <v>765</v>
      </c>
      <c r="E79" s="19">
        <v>2569.68</v>
      </c>
      <c r="F79" s="19">
        <v>319.39</v>
      </c>
      <c r="G79" s="19">
        <v>1</v>
      </c>
      <c r="H79" s="19" t="s">
        <v>75</v>
      </c>
      <c r="I79" s="19"/>
      <c r="J79" s="19" t="s">
        <v>766</v>
      </c>
      <c r="K79" s="19"/>
      <c r="L79" s="19" t="s">
        <v>1251</v>
      </c>
      <c r="M79" s="22" t="s">
        <v>1252</v>
      </c>
      <c r="N79" s="19"/>
    </row>
    <row r="80" s="13" customFormat="1" spans="1:14">
      <c r="A80" s="19" t="s">
        <v>1012</v>
      </c>
      <c r="B80" s="20" t="s">
        <v>1253</v>
      </c>
      <c r="C80" s="19" t="s">
        <v>765</v>
      </c>
      <c r="D80" s="19" t="s">
        <v>765</v>
      </c>
      <c r="E80" s="19">
        <v>3431.84</v>
      </c>
      <c r="F80" s="19">
        <v>102.96</v>
      </c>
      <c r="G80" s="19">
        <v>1</v>
      </c>
      <c r="H80" s="19" t="s">
        <v>75</v>
      </c>
      <c r="I80" s="19"/>
      <c r="J80" s="19" t="s">
        <v>931</v>
      </c>
      <c r="K80" s="19"/>
      <c r="L80" s="19" t="s">
        <v>1254</v>
      </c>
      <c r="M80" s="22" t="s">
        <v>1255</v>
      </c>
      <c r="N80" s="19"/>
    </row>
    <row r="81" s="13" customFormat="1" spans="1:14">
      <c r="A81" s="19" t="s">
        <v>1012</v>
      </c>
      <c r="B81" s="20" t="s">
        <v>1256</v>
      </c>
      <c r="C81" s="19" t="s">
        <v>765</v>
      </c>
      <c r="D81" s="19" t="s">
        <v>765</v>
      </c>
      <c r="E81" s="19">
        <v>3852.48</v>
      </c>
      <c r="F81" s="19">
        <v>687.18</v>
      </c>
      <c r="G81" s="19">
        <v>1</v>
      </c>
      <c r="H81" s="19" t="s">
        <v>75</v>
      </c>
      <c r="I81" s="19"/>
      <c r="J81" s="19" t="s">
        <v>931</v>
      </c>
      <c r="K81" s="19"/>
      <c r="L81" s="19" t="s">
        <v>1254</v>
      </c>
      <c r="M81" s="22" t="s">
        <v>1255</v>
      </c>
      <c r="N81" s="19"/>
    </row>
    <row r="82" s="13" customFormat="1" spans="1:14">
      <c r="A82" s="19" t="s">
        <v>1012</v>
      </c>
      <c r="B82" s="20" t="s">
        <v>1257</v>
      </c>
      <c r="C82" s="19" t="s">
        <v>765</v>
      </c>
      <c r="D82" s="19" t="s">
        <v>765</v>
      </c>
      <c r="E82" s="19">
        <v>2895.41</v>
      </c>
      <c r="F82" s="19">
        <v>86.86</v>
      </c>
      <c r="G82" s="19">
        <v>1</v>
      </c>
      <c r="H82" s="19" t="s">
        <v>75</v>
      </c>
      <c r="I82" s="19"/>
      <c r="J82" s="19" t="s">
        <v>766</v>
      </c>
      <c r="K82" s="19"/>
      <c r="L82" s="19" t="s">
        <v>1258</v>
      </c>
      <c r="M82" s="22" t="s">
        <v>1259</v>
      </c>
      <c r="N82" s="19"/>
    </row>
    <row r="83" s="13" customFormat="1" spans="1:14">
      <c r="A83" s="19" t="s">
        <v>1012</v>
      </c>
      <c r="B83" s="20" t="s">
        <v>1260</v>
      </c>
      <c r="C83" s="19" t="s">
        <v>765</v>
      </c>
      <c r="D83" s="19" t="s">
        <v>765</v>
      </c>
      <c r="E83" s="19">
        <v>3561.23</v>
      </c>
      <c r="F83" s="19">
        <v>106.84</v>
      </c>
      <c r="G83" s="19">
        <v>1</v>
      </c>
      <c r="H83" s="19" t="s">
        <v>75</v>
      </c>
      <c r="I83" s="19"/>
      <c r="J83" s="19" t="s">
        <v>766</v>
      </c>
      <c r="K83" s="19"/>
      <c r="L83" s="19" t="s">
        <v>1261</v>
      </c>
      <c r="M83" s="22" t="s">
        <v>1262</v>
      </c>
      <c r="N83" s="19"/>
    </row>
    <row r="84" s="13" customFormat="1" spans="1:14">
      <c r="A84" s="19" t="s">
        <v>1012</v>
      </c>
      <c r="B84" s="20" t="s">
        <v>1263</v>
      </c>
      <c r="C84" s="19" t="s">
        <v>1264</v>
      </c>
      <c r="D84" s="19" t="s">
        <v>765</v>
      </c>
      <c r="E84" s="19">
        <v>4024.81</v>
      </c>
      <c r="F84" s="19">
        <v>120.74</v>
      </c>
      <c r="G84" s="19">
        <v>1</v>
      </c>
      <c r="H84" s="19" t="s">
        <v>75</v>
      </c>
      <c r="I84" s="19"/>
      <c r="J84" s="19" t="s">
        <v>1264</v>
      </c>
      <c r="K84" s="19"/>
      <c r="L84" s="19" t="s">
        <v>1265</v>
      </c>
      <c r="M84" s="22" t="s">
        <v>1266</v>
      </c>
      <c r="N84" s="19"/>
    </row>
    <row r="85" s="13" customFormat="1" spans="1:14">
      <c r="A85" s="19" t="s">
        <v>1012</v>
      </c>
      <c r="B85" s="20" t="s">
        <v>1267</v>
      </c>
      <c r="C85" s="19" t="s">
        <v>765</v>
      </c>
      <c r="D85" s="19" t="s">
        <v>765</v>
      </c>
      <c r="E85" s="19">
        <v>3331.34</v>
      </c>
      <c r="F85" s="19">
        <v>99.94</v>
      </c>
      <c r="G85" s="19">
        <v>1</v>
      </c>
      <c r="H85" s="19" t="s">
        <v>75</v>
      </c>
      <c r="I85" s="19"/>
      <c r="J85" s="19" t="s">
        <v>931</v>
      </c>
      <c r="K85" s="19"/>
      <c r="L85" s="19" t="s">
        <v>1268</v>
      </c>
      <c r="M85" s="22" t="s">
        <v>1269</v>
      </c>
      <c r="N85" s="19"/>
    </row>
    <row r="86" s="13" customFormat="1" spans="1:14">
      <c r="A86" s="19" t="s">
        <v>1012</v>
      </c>
      <c r="B86" s="20" t="s">
        <v>1270</v>
      </c>
      <c r="C86" s="19" t="s">
        <v>765</v>
      </c>
      <c r="D86" s="19" t="s">
        <v>765</v>
      </c>
      <c r="E86" s="19">
        <v>2569.68</v>
      </c>
      <c r="F86" s="19">
        <v>319.39</v>
      </c>
      <c r="G86" s="19">
        <v>1</v>
      </c>
      <c r="H86" s="19" t="s">
        <v>75</v>
      </c>
      <c r="I86" s="19"/>
      <c r="J86" s="19" t="s">
        <v>766</v>
      </c>
      <c r="K86" s="19"/>
      <c r="L86" s="19" t="s">
        <v>1271</v>
      </c>
      <c r="M86" s="22" t="s">
        <v>1272</v>
      </c>
      <c r="N86" s="19"/>
    </row>
    <row r="87" s="13" customFormat="1" spans="1:14">
      <c r="A87" s="19" t="s">
        <v>1012</v>
      </c>
      <c r="B87" s="20" t="s">
        <v>1273</v>
      </c>
      <c r="C87" s="19" t="s">
        <v>765</v>
      </c>
      <c r="D87" s="19" t="s">
        <v>765</v>
      </c>
      <c r="E87" s="19">
        <v>3771.98</v>
      </c>
      <c r="F87" s="19">
        <v>113.16</v>
      </c>
      <c r="G87" s="19">
        <v>1</v>
      </c>
      <c r="H87" s="19" t="s">
        <v>75</v>
      </c>
      <c r="I87" s="19"/>
      <c r="J87" s="19" t="s">
        <v>766</v>
      </c>
      <c r="K87" s="19"/>
      <c r="L87" s="19" t="s">
        <v>1274</v>
      </c>
      <c r="M87" s="22" t="s">
        <v>1275</v>
      </c>
      <c r="N87" s="19"/>
    </row>
    <row r="88" s="13" customFormat="1" spans="1:15">
      <c r="A88" s="19" t="s">
        <v>1012</v>
      </c>
      <c r="B88" s="20" t="s">
        <v>1276</v>
      </c>
      <c r="C88" s="21" t="s">
        <v>1221</v>
      </c>
      <c r="D88" s="21" t="s">
        <v>765</v>
      </c>
      <c r="E88" s="21">
        <v>4513.05</v>
      </c>
      <c r="F88" s="21">
        <v>135.39</v>
      </c>
      <c r="G88" s="21">
        <v>1</v>
      </c>
      <c r="H88" s="21" t="s">
        <v>75</v>
      </c>
      <c r="I88" s="21"/>
      <c r="J88" s="19" t="s">
        <v>1277</v>
      </c>
      <c r="K88" s="21"/>
      <c r="L88" s="21" t="s">
        <v>1278</v>
      </c>
      <c r="M88" s="23" t="s">
        <v>1279</v>
      </c>
      <c r="N88" s="21"/>
      <c r="O88" s="24"/>
    </row>
    <row r="89" s="13" customFormat="1" spans="1:14">
      <c r="A89" s="19" t="s">
        <v>1012</v>
      </c>
      <c r="B89" s="20" t="s">
        <v>159</v>
      </c>
      <c r="C89" s="19" t="s">
        <v>101</v>
      </c>
      <c r="D89" s="19" t="s">
        <v>101</v>
      </c>
      <c r="E89" s="19" t="s">
        <v>88</v>
      </c>
      <c r="F89" s="19" t="s">
        <v>88</v>
      </c>
      <c r="G89" s="19">
        <v>3</v>
      </c>
      <c r="H89" s="19" t="s">
        <v>24</v>
      </c>
      <c r="I89" s="19"/>
      <c r="J89" s="19" t="s">
        <v>88</v>
      </c>
      <c r="K89" s="19"/>
      <c r="L89" s="19" t="s">
        <v>1019</v>
      </c>
      <c r="M89" s="99" t="s">
        <v>1194</v>
      </c>
      <c r="N89" s="19"/>
    </row>
    <row r="90" s="13" customFormat="1" spans="1:14">
      <c r="A90" s="19" t="s">
        <v>1012</v>
      </c>
      <c r="B90" s="20" t="s">
        <v>1280</v>
      </c>
      <c r="C90" s="19" t="s">
        <v>1281</v>
      </c>
      <c r="D90" s="19" t="s">
        <v>1281</v>
      </c>
      <c r="E90" s="19">
        <v>655</v>
      </c>
      <c r="F90" s="19">
        <v>480.28</v>
      </c>
      <c r="G90" s="19">
        <v>1</v>
      </c>
      <c r="H90" s="19" t="s">
        <v>24</v>
      </c>
      <c r="I90" s="19"/>
      <c r="J90" s="19" t="s">
        <v>121</v>
      </c>
      <c r="K90" s="19"/>
      <c r="L90" s="19" t="s">
        <v>1015</v>
      </c>
      <c r="M90" s="22" t="s">
        <v>1016</v>
      </c>
      <c r="N90" s="19"/>
    </row>
    <row r="91" s="13" customFormat="1" spans="1:14">
      <c r="A91" s="19" t="s">
        <v>1012</v>
      </c>
      <c r="B91" s="20" t="s">
        <v>1282</v>
      </c>
      <c r="C91" s="19" t="s">
        <v>907</v>
      </c>
      <c r="D91" s="19" t="s">
        <v>907</v>
      </c>
      <c r="E91" s="19">
        <v>399.78</v>
      </c>
      <c r="F91" s="19">
        <v>11.99</v>
      </c>
      <c r="G91" s="19">
        <v>1</v>
      </c>
      <c r="H91" s="19" t="s">
        <v>24</v>
      </c>
      <c r="I91" s="19"/>
      <c r="J91" s="19" t="s">
        <v>908</v>
      </c>
      <c r="K91" s="19"/>
      <c r="L91" s="19" t="s">
        <v>1015</v>
      </c>
      <c r="M91" s="22" t="s">
        <v>1016</v>
      </c>
      <c r="N91" s="19"/>
    </row>
    <row r="92" s="13" customFormat="1" spans="1:14">
      <c r="A92" s="19" t="s">
        <v>1012</v>
      </c>
      <c r="B92" s="20" t="s">
        <v>1283</v>
      </c>
      <c r="C92" s="19" t="s">
        <v>912</v>
      </c>
      <c r="D92" s="19" t="s">
        <v>912</v>
      </c>
      <c r="E92" s="19">
        <v>374.32</v>
      </c>
      <c r="F92" s="19">
        <v>153.4</v>
      </c>
      <c r="G92" s="19">
        <v>1</v>
      </c>
      <c r="H92" s="19" t="s">
        <v>24</v>
      </c>
      <c r="I92" s="19"/>
      <c r="J92" s="19" t="s">
        <v>1284</v>
      </c>
      <c r="K92" s="19"/>
      <c r="L92" s="19" t="s">
        <v>1015</v>
      </c>
      <c r="M92" s="22" t="s">
        <v>1016</v>
      </c>
      <c r="N92" s="19"/>
    </row>
    <row r="93" s="13" customFormat="1" spans="1:14">
      <c r="A93" s="19" t="s">
        <v>1012</v>
      </c>
      <c r="B93" s="20" t="s">
        <v>1285</v>
      </c>
      <c r="C93" s="19" t="s">
        <v>904</v>
      </c>
      <c r="D93" s="19" t="s">
        <v>904</v>
      </c>
      <c r="E93" s="19">
        <v>622.55</v>
      </c>
      <c r="F93" s="19">
        <v>194.76</v>
      </c>
      <c r="G93" s="19">
        <v>1</v>
      </c>
      <c r="H93" s="19" t="s">
        <v>24</v>
      </c>
      <c r="I93" s="19"/>
      <c r="J93" s="19" t="s">
        <v>1286</v>
      </c>
      <c r="K93" s="19"/>
      <c r="L93" s="19" t="s">
        <v>1015</v>
      </c>
      <c r="M93" s="22" t="s">
        <v>1016</v>
      </c>
      <c r="N93" s="19"/>
    </row>
    <row r="94" s="13" customFormat="1" spans="1:14">
      <c r="A94" s="19" t="s">
        <v>1012</v>
      </c>
      <c r="B94" s="20" t="s">
        <v>159</v>
      </c>
      <c r="C94" s="19" t="s">
        <v>100</v>
      </c>
      <c r="D94" s="19" t="s">
        <v>100</v>
      </c>
      <c r="E94" s="19" t="s">
        <v>88</v>
      </c>
      <c r="F94" s="19" t="s">
        <v>88</v>
      </c>
      <c r="G94" s="19">
        <v>56</v>
      </c>
      <c r="H94" s="19" t="s">
        <v>77</v>
      </c>
      <c r="I94" s="19"/>
      <c r="J94" s="19" t="s">
        <v>88</v>
      </c>
      <c r="K94" s="19"/>
      <c r="L94" s="19" t="s">
        <v>1287</v>
      </c>
      <c r="M94" s="99" t="s">
        <v>1288</v>
      </c>
      <c r="N94" s="19"/>
    </row>
    <row r="95" s="13" customFormat="1" spans="1:14">
      <c r="A95" s="19" t="s">
        <v>1012</v>
      </c>
      <c r="B95" s="20" t="s">
        <v>159</v>
      </c>
      <c r="C95" s="19" t="s">
        <v>100</v>
      </c>
      <c r="D95" s="19" t="s">
        <v>100</v>
      </c>
      <c r="E95" s="19" t="s">
        <v>88</v>
      </c>
      <c r="F95" s="19" t="s">
        <v>88</v>
      </c>
      <c r="G95" s="19">
        <v>13</v>
      </c>
      <c r="H95" s="19" t="s">
        <v>77</v>
      </c>
      <c r="I95" s="19"/>
      <c r="J95" s="19" t="s">
        <v>88</v>
      </c>
      <c r="K95" s="19"/>
      <c r="L95" s="19" t="s">
        <v>1289</v>
      </c>
      <c r="M95" s="99" t="s">
        <v>1290</v>
      </c>
      <c r="N95" s="19"/>
    </row>
    <row r="96" s="13" customFormat="1" spans="1:14">
      <c r="A96" s="19" t="s">
        <v>1012</v>
      </c>
      <c r="B96" s="20" t="s">
        <v>1291</v>
      </c>
      <c r="C96" s="19" t="s">
        <v>833</v>
      </c>
      <c r="D96" s="19" t="s">
        <v>833</v>
      </c>
      <c r="E96" s="19">
        <v>9301.06</v>
      </c>
      <c r="F96" s="19">
        <v>1196.97</v>
      </c>
      <c r="G96" s="19">
        <v>7</v>
      </c>
      <c r="H96" s="19" t="s">
        <v>1292</v>
      </c>
      <c r="I96" s="19"/>
      <c r="J96" s="19" t="s">
        <v>88</v>
      </c>
      <c r="K96" s="19"/>
      <c r="L96" s="19" t="s">
        <v>1293</v>
      </c>
      <c r="M96" s="22" t="s">
        <v>1294</v>
      </c>
      <c r="N96" s="19"/>
    </row>
    <row r="97" s="13" customFormat="1" spans="1:14">
      <c r="A97" s="19" t="s">
        <v>1012</v>
      </c>
      <c r="B97" s="20" t="s">
        <v>1295</v>
      </c>
      <c r="C97" s="19" t="s">
        <v>833</v>
      </c>
      <c r="D97" s="19" t="s">
        <v>833</v>
      </c>
      <c r="E97" s="19">
        <v>24791.8</v>
      </c>
      <c r="F97" s="19">
        <v>10723.18</v>
      </c>
      <c r="G97" s="19">
        <v>9</v>
      </c>
      <c r="H97" s="19" t="s">
        <v>1292</v>
      </c>
      <c r="I97" s="19"/>
      <c r="J97" s="19" t="s">
        <v>1296</v>
      </c>
      <c r="K97" s="19"/>
      <c r="L97" s="19" t="s">
        <v>1297</v>
      </c>
      <c r="M97" s="22" t="s">
        <v>1298</v>
      </c>
      <c r="N97" s="19"/>
    </row>
    <row r="98" s="13" customFormat="1" spans="1:14">
      <c r="A98" s="19" t="s">
        <v>1012</v>
      </c>
      <c r="B98" s="20" t="s">
        <v>1299</v>
      </c>
      <c r="C98" s="19" t="s">
        <v>833</v>
      </c>
      <c r="D98" s="19" t="s">
        <v>833</v>
      </c>
      <c r="E98" s="19">
        <v>14519.66</v>
      </c>
      <c r="F98" s="19">
        <v>6277.34</v>
      </c>
      <c r="G98" s="19">
        <v>16</v>
      </c>
      <c r="H98" s="19" t="s">
        <v>1292</v>
      </c>
      <c r="I98" s="19"/>
      <c r="J98" s="19" t="s">
        <v>1296</v>
      </c>
      <c r="K98" s="19"/>
      <c r="L98" s="19" t="s">
        <v>1300</v>
      </c>
      <c r="M98" s="22" t="s">
        <v>1301</v>
      </c>
      <c r="N98" s="19"/>
    </row>
    <row r="99" s="13" customFormat="1" spans="1:14">
      <c r="A99" s="19" t="s">
        <v>1012</v>
      </c>
      <c r="B99" s="20" t="s">
        <v>1302</v>
      </c>
      <c r="C99" s="19" t="s">
        <v>833</v>
      </c>
      <c r="D99" s="19" t="s">
        <v>833</v>
      </c>
      <c r="E99" s="19">
        <v>41623.15</v>
      </c>
      <c r="F99" s="19">
        <v>20802.9</v>
      </c>
      <c r="G99" s="19">
        <v>45</v>
      </c>
      <c r="H99" s="19" t="s">
        <v>1292</v>
      </c>
      <c r="I99" s="19"/>
      <c r="J99" s="19" t="s">
        <v>1296</v>
      </c>
      <c r="K99" s="19"/>
      <c r="L99" s="19" t="s">
        <v>1303</v>
      </c>
      <c r="M99" s="22" t="s">
        <v>1304</v>
      </c>
      <c r="N99" s="19"/>
    </row>
    <row r="100" s="13" customFormat="1" spans="1:14">
      <c r="A100" s="19" t="s">
        <v>1012</v>
      </c>
      <c r="B100" s="20" t="s">
        <v>159</v>
      </c>
      <c r="C100" s="20" t="s">
        <v>100</v>
      </c>
      <c r="D100" s="20" t="s">
        <v>100</v>
      </c>
      <c r="E100" s="19" t="s">
        <v>88</v>
      </c>
      <c r="F100" s="19" t="s">
        <v>88</v>
      </c>
      <c r="G100" s="19">
        <v>5</v>
      </c>
      <c r="H100" s="19" t="s">
        <v>77</v>
      </c>
      <c r="I100" s="19"/>
      <c r="J100" s="19" t="s">
        <v>88</v>
      </c>
      <c r="K100" s="19"/>
      <c r="L100" s="19" t="s">
        <v>1305</v>
      </c>
      <c r="M100" s="101" t="s">
        <v>1306</v>
      </c>
      <c r="N100" s="19"/>
    </row>
    <row r="101" s="13" customFormat="1" spans="1:14">
      <c r="A101" s="19" t="s">
        <v>1012</v>
      </c>
      <c r="B101" s="20" t="s">
        <v>1307</v>
      </c>
      <c r="C101" s="19" t="s">
        <v>833</v>
      </c>
      <c r="D101" s="19" t="s">
        <v>833</v>
      </c>
      <c r="E101" s="19">
        <v>18411.47</v>
      </c>
      <c r="F101" s="19">
        <v>10429.65</v>
      </c>
      <c r="G101" s="19">
        <v>48</v>
      </c>
      <c r="H101" s="19" t="s">
        <v>1292</v>
      </c>
      <c r="I101" s="19"/>
      <c r="J101" s="19" t="s">
        <v>1308</v>
      </c>
      <c r="K101" s="19"/>
      <c r="L101" s="19" t="s">
        <v>1309</v>
      </c>
      <c r="M101" s="22" t="s">
        <v>1310</v>
      </c>
      <c r="N101" s="19"/>
    </row>
    <row r="102" s="13" customFormat="1" spans="1:14">
      <c r="A102" s="19" t="s">
        <v>1012</v>
      </c>
      <c r="B102" s="25" t="s">
        <v>1311</v>
      </c>
      <c r="C102" s="19" t="s">
        <v>1312</v>
      </c>
      <c r="D102" s="19" t="s">
        <v>1312</v>
      </c>
      <c r="E102" s="19">
        <v>113897.61</v>
      </c>
      <c r="F102" s="19">
        <v>9861.65</v>
      </c>
      <c r="G102" s="19">
        <v>354</v>
      </c>
      <c r="H102" s="19" t="s">
        <v>77</v>
      </c>
      <c r="I102" s="19"/>
      <c r="J102" s="19" t="s">
        <v>1313</v>
      </c>
      <c r="K102" s="19"/>
      <c r="L102" s="19" t="s">
        <v>1314</v>
      </c>
      <c r="M102" s="22" t="s">
        <v>1315</v>
      </c>
      <c r="N102" s="19"/>
    </row>
    <row r="103" s="13" customFormat="1" spans="1:14">
      <c r="A103" s="19" t="s">
        <v>1012</v>
      </c>
      <c r="B103" s="20" t="s">
        <v>1316</v>
      </c>
      <c r="C103" s="19" t="s">
        <v>833</v>
      </c>
      <c r="D103" s="19" t="s">
        <v>833</v>
      </c>
      <c r="E103" s="19">
        <v>38329</v>
      </c>
      <c r="F103" s="19">
        <v>2235.83</v>
      </c>
      <c r="G103" s="19">
        <v>30</v>
      </c>
      <c r="H103" s="19" t="s">
        <v>1292</v>
      </c>
      <c r="I103" s="19"/>
      <c r="J103" s="19" t="s">
        <v>88</v>
      </c>
      <c r="K103" s="19"/>
      <c r="L103" s="19" t="s">
        <v>1317</v>
      </c>
      <c r="M103" s="22" t="s">
        <v>1318</v>
      </c>
      <c r="N103" s="19"/>
    </row>
    <row r="104" s="13" customFormat="1" spans="1:14">
      <c r="A104" s="19" t="s">
        <v>1012</v>
      </c>
      <c r="B104" s="20" t="s">
        <v>1319</v>
      </c>
      <c r="C104" s="19" t="s">
        <v>833</v>
      </c>
      <c r="D104" s="19" t="s">
        <v>833</v>
      </c>
      <c r="E104" s="19">
        <v>45226</v>
      </c>
      <c r="F104" s="19">
        <v>728.45</v>
      </c>
      <c r="G104" s="19">
        <v>54</v>
      </c>
      <c r="H104" s="19" t="s">
        <v>1292</v>
      </c>
      <c r="I104" s="19"/>
      <c r="J104" s="19" t="s">
        <v>88</v>
      </c>
      <c r="K104" s="19"/>
      <c r="L104" s="19" t="s">
        <v>1320</v>
      </c>
      <c r="M104" s="22" t="s">
        <v>1321</v>
      </c>
      <c r="N104" s="19"/>
    </row>
    <row r="105" s="13" customFormat="1" spans="1:15">
      <c r="A105" s="19" t="s">
        <v>1012</v>
      </c>
      <c r="B105" s="20" t="s">
        <v>1322</v>
      </c>
      <c r="C105" s="21" t="s">
        <v>807</v>
      </c>
      <c r="D105" s="21" t="s">
        <v>807</v>
      </c>
      <c r="E105" s="21">
        <v>37615.29</v>
      </c>
      <c r="F105" s="21">
        <v>10678.47</v>
      </c>
      <c r="G105" s="21">
        <v>1</v>
      </c>
      <c r="H105" s="21" t="s">
        <v>77</v>
      </c>
      <c r="I105" s="21"/>
      <c r="J105" s="19" t="s">
        <v>829</v>
      </c>
      <c r="K105" s="21"/>
      <c r="L105" s="21" t="s">
        <v>1323</v>
      </c>
      <c r="M105" s="23" t="s">
        <v>1324</v>
      </c>
      <c r="N105" s="21"/>
      <c r="O105" s="24"/>
    </row>
    <row r="106" s="13" customFormat="1" spans="1:14">
      <c r="A106" s="19" t="s">
        <v>1012</v>
      </c>
      <c r="B106" s="20" t="s">
        <v>159</v>
      </c>
      <c r="C106" s="19" t="s">
        <v>1325</v>
      </c>
      <c r="D106" s="19" t="s">
        <v>1325</v>
      </c>
      <c r="E106" s="19" t="s">
        <v>88</v>
      </c>
      <c r="F106" s="19" t="s">
        <v>88</v>
      </c>
      <c r="G106" s="19">
        <v>1</v>
      </c>
      <c r="H106" s="19" t="s">
        <v>77</v>
      </c>
      <c r="I106" s="19"/>
      <c r="J106" s="19" t="s">
        <v>88</v>
      </c>
      <c r="K106" s="19"/>
      <c r="L106" s="19" t="s">
        <v>1015</v>
      </c>
      <c r="M106" s="99" t="s">
        <v>1195</v>
      </c>
      <c r="N106" s="19"/>
    </row>
    <row r="107" s="13" customFormat="1" spans="1:14">
      <c r="A107" s="19" t="s">
        <v>1012</v>
      </c>
      <c r="B107" s="20" t="s">
        <v>159</v>
      </c>
      <c r="C107" s="19" t="s">
        <v>1325</v>
      </c>
      <c r="D107" s="19" t="s">
        <v>1325</v>
      </c>
      <c r="E107" s="19" t="s">
        <v>88</v>
      </c>
      <c r="F107" s="19" t="s">
        <v>88</v>
      </c>
      <c r="G107" s="19">
        <v>1</v>
      </c>
      <c r="H107" s="19" t="s">
        <v>77</v>
      </c>
      <c r="I107" s="19"/>
      <c r="J107" s="19" t="s">
        <v>88</v>
      </c>
      <c r="K107" s="19"/>
      <c r="L107" s="19" t="s">
        <v>1015</v>
      </c>
      <c r="M107" s="99" t="s">
        <v>1195</v>
      </c>
      <c r="N107" s="19"/>
    </row>
    <row r="108" s="13" customFormat="1" spans="1:14">
      <c r="A108" s="19" t="s">
        <v>1012</v>
      </c>
      <c r="B108" s="20" t="s">
        <v>159</v>
      </c>
      <c r="C108" s="19" t="s">
        <v>1325</v>
      </c>
      <c r="D108" s="19" t="s">
        <v>1325</v>
      </c>
      <c r="E108" s="19" t="s">
        <v>88</v>
      </c>
      <c r="F108" s="19" t="s">
        <v>88</v>
      </c>
      <c r="G108" s="19">
        <v>1</v>
      </c>
      <c r="H108" s="19" t="s">
        <v>77</v>
      </c>
      <c r="I108" s="19"/>
      <c r="J108" s="19" t="s">
        <v>88</v>
      </c>
      <c r="K108" s="19"/>
      <c r="L108" s="19" t="s">
        <v>1015</v>
      </c>
      <c r="M108" s="99" t="s">
        <v>1195</v>
      </c>
      <c r="N108" s="19"/>
    </row>
    <row r="109" s="13" customFormat="1" spans="1:14">
      <c r="A109" s="19" t="s">
        <v>1012</v>
      </c>
      <c r="B109" s="20" t="s">
        <v>159</v>
      </c>
      <c r="C109" s="19" t="s">
        <v>1325</v>
      </c>
      <c r="D109" s="19" t="s">
        <v>1325</v>
      </c>
      <c r="E109" s="19" t="s">
        <v>88</v>
      </c>
      <c r="F109" s="19" t="s">
        <v>88</v>
      </c>
      <c r="G109" s="19">
        <v>1</v>
      </c>
      <c r="H109" s="19" t="s">
        <v>77</v>
      </c>
      <c r="I109" s="19"/>
      <c r="J109" s="19" t="s">
        <v>88</v>
      </c>
      <c r="K109" s="19"/>
      <c r="L109" s="19" t="s">
        <v>1015</v>
      </c>
      <c r="M109" s="99" t="s">
        <v>1195</v>
      </c>
      <c r="N109" s="19"/>
    </row>
    <row r="110" s="13" customFormat="1" spans="1:14">
      <c r="A110" s="19" t="s">
        <v>1012</v>
      </c>
      <c r="B110" s="20" t="s">
        <v>159</v>
      </c>
      <c r="C110" s="19" t="s">
        <v>1325</v>
      </c>
      <c r="D110" s="19" t="s">
        <v>1325</v>
      </c>
      <c r="E110" s="19" t="s">
        <v>88</v>
      </c>
      <c r="F110" s="19" t="s">
        <v>88</v>
      </c>
      <c r="G110" s="19">
        <v>3</v>
      </c>
      <c r="H110" s="19" t="s">
        <v>77</v>
      </c>
      <c r="I110" s="19"/>
      <c r="J110" s="19" t="s">
        <v>88</v>
      </c>
      <c r="K110" s="19"/>
      <c r="L110" s="19" t="s">
        <v>1015</v>
      </c>
      <c r="M110" s="99" t="s">
        <v>1195</v>
      </c>
      <c r="N110" s="19"/>
    </row>
    <row r="111" s="13" customFormat="1" spans="1:14">
      <c r="A111" s="19" t="s">
        <v>1012</v>
      </c>
      <c r="B111" s="20" t="s">
        <v>159</v>
      </c>
      <c r="C111" s="19" t="s">
        <v>1325</v>
      </c>
      <c r="D111" s="19" t="s">
        <v>1325</v>
      </c>
      <c r="E111" s="19" t="s">
        <v>88</v>
      </c>
      <c r="F111" s="19" t="s">
        <v>88</v>
      </c>
      <c r="G111" s="19">
        <v>3</v>
      </c>
      <c r="H111" s="19" t="s">
        <v>77</v>
      </c>
      <c r="I111" s="19"/>
      <c r="J111" s="19" t="s">
        <v>88</v>
      </c>
      <c r="K111" s="19"/>
      <c r="L111" s="19" t="s">
        <v>1015</v>
      </c>
      <c r="M111" s="99" t="s">
        <v>1195</v>
      </c>
      <c r="N111" s="19"/>
    </row>
    <row r="112" s="13" customFormat="1" spans="1:14">
      <c r="A112" s="19" t="s">
        <v>1012</v>
      </c>
      <c r="B112" s="20" t="s">
        <v>159</v>
      </c>
      <c r="C112" s="19" t="s">
        <v>1325</v>
      </c>
      <c r="D112" s="19" t="s">
        <v>1325</v>
      </c>
      <c r="E112" s="19" t="s">
        <v>88</v>
      </c>
      <c r="F112" s="19" t="s">
        <v>88</v>
      </c>
      <c r="G112" s="19">
        <v>2</v>
      </c>
      <c r="H112" s="19" t="s">
        <v>77</v>
      </c>
      <c r="I112" s="19"/>
      <c r="J112" s="19" t="s">
        <v>88</v>
      </c>
      <c r="K112" s="19"/>
      <c r="L112" s="19" t="s">
        <v>1019</v>
      </c>
      <c r="M112" s="99" t="s">
        <v>1194</v>
      </c>
      <c r="N112" s="19"/>
    </row>
    <row r="113" s="13" customFormat="1" spans="1:14">
      <c r="A113" s="19" t="s">
        <v>1012</v>
      </c>
      <c r="B113" s="20" t="s">
        <v>159</v>
      </c>
      <c r="C113" s="19" t="s">
        <v>1325</v>
      </c>
      <c r="D113" s="19" t="s">
        <v>1325</v>
      </c>
      <c r="E113" s="19" t="s">
        <v>88</v>
      </c>
      <c r="F113" s="19" t="s">
        <v>88</v>
      </c>
      <c r="G113" s="19">
        <v>3</v>
      </c>
      <c r="H113" s="19" t="s">
        <v>77</v>
      </c>
      <c r="I113" s="19"/>
      <c r="J113" s="19" t="s">
        <v>88</v>
      </c>
      <c r="K113" s="19"/>
      <c r="L113" s="19" t="s">
        <v>1019</v>
      </c>
      <c r="M113" s="99" t="s">
        <v>1194</v>
      </c>
      <c r="N113" s="19"/>
    </row>
    <row r="114" s="13" customFormat="1" spans="1:14">
      <c r="A114" s="19" t="s">
        <v>1012</v>
      </c>
      <c r="B114" s="20" t="s">
        <v>159</v>
      </c>
      <c r="C114" s="19" t="s">
        <v>1325</v>
      </c>
      <c r="D114" s="19" t="s">
        <v>1325</v>
      </c>
      <c r="E114" s="19" t="s">
        <v>88</v>
      </c>
      <c r="F114" s="19" t="s">
        <v>88</v>
      </c>
      <c r="G114" s="19">
        <v>3</v>
      </c>
      <c r="H114" s="19" t="s">
        <v>77</v>
      </c>
      <c r="I114" s="19"/>
      <c r="J114" s="19" t="s">
        <v>88</v>
      </c>
      <c r="K114" s="19"/>
      <c r="L114" s="19" t="s">
        <v>1019</v>
      </c>
      <c r="M114" s="99" t="s">
        <v>1194</v>
      </c>
      <c r="N114" s="19"/>
    </row>
    <row r="115" s="13" customFormat="1" spans="1:14">
      <c r="A115" s="19" t="s">
        <v>1012</v>
      </c>
      <c r="B115" s="20" t="s">
        <v>159</v>
      </c>
      <c r="C115" s="19" t="s">
        <v>1325</v>
      </c>
      <c r="D115" s="19" t="s">
        <v>1325</v>
      </c>
      <c r="E115" s="19" t="s">
        <v>88</v>
      </c>
      <c r="F115" s="19" t="s">
        <v>88</v>
      </c>
      <c r="G115" s="19">
        <v>3</v>
      </c>
      <c r="H115" s="19" t="s">
        <v>77</v>
      </c>
      <c r="I115" s="19"/>
      <c r="J115" s="19" t="s">
        <v>88</v>
      </c>
      <c r="K115" s="19"/>
      <c r="L115" s="19" t="s">
        <v>1019</v>
      </c>
      <c r="M115" s="99" t="s">
        <v>1194</v>
      </c>
      <c r="N115" s="19"/>
    </row>
    <row r="116" s="13" customFormat="1" spans="1:14">
      <c r="A116" s="19" t="s">
        <v>1012</v>
      </c>
      <c r="B116" s="20" t="s">
        <v>159</v>
      </c>
      <c r="C116" s="19" t="s">
        <v>1325</v>
      </c>
      <c r="D116" s="19" t="s">
        <v>1325</v>
      </c>
      <c r="E116" s="19" t="s">
        <v>88</v>
      </c>
      <c r="F116" s="19" t="s">
        <v>88</v>
      </c>
      <c r="G116" s="19">
        <v>3</v>
      </c>
      <c r="H116" s="19" t="s">
        <v>77</v>
      </c>
      <c r="I116" s="19"/>
      <c r="J116" s="19" t="s">
        <v>88</v>
      </c>
      <c r="K116" s="19"/>
      <c r="L116" s="19" t="s">
        <v>1019</v>
      </c>
      <c r="M116" s="99" t="s">
        <v>1194</v>
      </c>
      <c r="N116" s="19"/>
    </row>
    <row r="117" s="13" customFormat="1" spans="1:14">
      <c r="A117" s="19" t="s">
        <v>1326</v>
      </c>
      <c r="B117" s="19" t="s">
        <v>159</v>
      </c>
      <c r="C117" s="19" t="s">
        <v>97</v>
      </c>
      <c r="D117" s="19" t="s">
        <v>97</v>
      </c>
      <c r="E117" s="19" t="s">
        <v>88</v>
      </c>
      <c r="F117" s="19" t="s">
        <v>88</v>
      </c>
      <c r="G117" s="19">
        <v>7</v>
      </c>
      <c r="H117" s="19" t="s">
        <v>24</v>
      </c>
      <c r="I117" s="19"/>
      <c r="J117" s="19" t="s">
        <v>88</v>
      </c>
      <c r="K117" s="19"/>
      <c r="L117" s="19" t="s">
        <v>88</v>
      </c>
      <c r="M117" s="19" t="s">
        <v>88</v>
      </c>
      <c r="N117" s="19" t="s">
        <v>1327</v>
      </c>
    </row>
  </sheetData>
  <conditionalFormatting sqref="B1">
    <cfRule type="duplicateValues" dxfId="0" priority="1"/>
  </conditionalFormatting>
  <pageMargins left="0.75" right="0.75" top="1" bottom="1" header="0.5" footer="0.5"/>
  <headerFooter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55"/>
  <sheetViews>
    <sheetView topLeftCell="A437" workbookViewId="0">
      <selection activeCell="O1" sqref="O1:P455"/>
    </sheetView>
  </sheetViews>
  <sheetFormatPr defaultColWidth="9" defaultRowHeight="14.75"/>
  <cols>
    <col min="1" max="1" width="5.12727272727273" style="2" customWidth="1"/>
    <col min="2" max="2" width="25.2545454545455" style="2" customWidth="1"/>
    <col min="3" max="3" width="15.8727272727273" style="2" customWidth="1"/>
    <col min="4" max="5" width="21.8727272727273" style="2" customWidth="1"/>
    <col min="6" max="8" width="13.2545454545455" style="3" customWidth="1"/>
    <col min="9" max="9" width="9" style="4" customWidth="1"/>
    <col min="10" max="12" width="9" style="2" customWidth="1"/>
    <col min="13" max="13" width="29.6272727272727" style="2" customWidth="1"/>
    <col min="14" max="14" width="21.3727272727273" style="2" customWidth="1"/>
    <col min="15" max="15" width="9" style="2" customWidth="1"/>
    <col min="16" max="16" width="19.6272727272727" style="2" customWidth="1"/>
    <col min="17" max="16384" width="9" style="2"/>
  </cols>
  <sheetData>
    <row r="1" s="1" customFormat="1" ht="13" customHeight="1" spans="1:16">
      <c r="A1" s="5" t="s">
        <v>136</v>
      </c>
      <c r="B1" s="6" t="s">
        <v>137</v>
      </c>
      <c r="C1" s="6" t="s">
        <v>138</v>
      </c>
      <c r="D1" s="6" t="s">
        <v>139</v>
      </c>
      <c r="E1" s="6" t="s">
        <v>140</v>
      </c>
      <c r="F1" s="7" t="s">
        <v>141</v>
      </c>
      <c r="G1" s="7" t="s">
        <v>142</v>
      </c>
      <c r="H1" s="7" t="s">
        <v>143</v>
      </c>
      <c r="I1" s="9" t="s">
        <v>15</v>
      </c>
      <c r="J1" s="6" t="s">
        <v>1328</v>
      </c>
      <c r="K1" s="6" t="s">
        <v>145</v>
      </c>
      <c r="L1" s="6" t="s">
        <v>146</v>
      </c>
      <c r="M1" s="6" t="s">
        <v>147</v>
      </c>
      <c r="N1" s="6" t="s">
        <v>148</v>
      </c>
      <c r="O1" s="5" t="s">
        <v>1329</v>
      </c>
      <c r="P1" s="10" t="s">
        <v>149</v>
      </c>
    </row>
    <row r="2" s="2" customFormat="1" ht="13" customHeight="1" spans="1:16">
      <c r="A2" s="8">
        <v>1</v>
      </c>
      <c r="B2" s="8" t="s">
        <v>1330</v>
      </c>
      <c r="C2" s="8" t="s">
        <v>1331</v>
      </c>
      <c r="D2" s="8" t="s">
        <v>118</v>
      </c>
      <c r="E2" s="8" t="s">
        <v>118</v>
      </c>
      <c r="F2" s="8">
        <v>2006.72</v>
      </c>
      <c r="G2" s="8">
        <v>228.02</v>
      </c>
      <c r="H2" s="8">
        <v>1778.7</v>
      </c>
      <c r="I2" s="11">
        <v>1</v>
      </c>
      <c r="J2" s="8" t="s">
        <v>24</v>
      </c>
      <c r="K2" s="8" t="s">
        <v>88</v>
      </c>
      <c r="L2" s="8" t="s">
        <v>159</v>
      </c>
      <c r="M2" s="8" t="s">
        <v>1332</v>
      </c>
      <c r="N2" s="8" t="s">
        <v>1333</v>
      </c>
      <c r="O2" s="8" t="s">
        <v>1334</v>
      </c>
      <c r="P2" s="12"/>
    </row>
    <row r="3" s="2" customFormat="1" ht="13" customHeight="1" spans="1:16">
      <c r="A3" s="8">
        <v>2</v>
      </c>
      <c r="B3" s="8" t="s">
        <v>1330</v>
      </c>
      <c r="C3" s="8" t="s">
        <v>1335</v>
      </c>
      <c r="D3" s="8" t="s">
        <v>118</v>
      </c>
      <c r="E3" s="8" t="s">
        <v>118</v>
      </c>
      <c r="F3" s="8">
        <v>509.38</v>
      </c>
      <c r="G3" s="8">
        <v>15.28</v>
      </c>
      <c r="H3" s="8">
        <v>494.1</v>
      </c>
      <c r="I3" s="11">
        <v>1</v>
      </c>
      <c r="J3" s="8" t="s">
        <v>24</v>
      </c>
      <c r="K3" s="8" t="s">
        <v>88</v>
      </c>
      <c r="L3" s="8" t="s">
        <v>159</v>
      </c>
      <c r="M3" s="8" t="s">
        <v>1336</v>
      </c>
      <c r="N3" s="8" t="s">
        <v>1337</v>
      </c>
      <c r="O3" s="8" t="s">
        <v>1334</v>
      </c>
      <c r="P3" s="12" t="s">
        <v>71</v>
      </c>
    </row>
    <row r="4" s="2" customFormat="1" ht="13" customHeight="1" spans="1:16">
      <c r="A4" s="8">
        <v>3</v>
      </c>
      <c r="B4" s="8" t="s">
        <v>1330</v>
      </c>
      <c r="C4" s="8" t="s">
        <v>1338</v>
      </c>
      <c r="D4" s="8" t="s">
        <v>118</v>
      </c>
      <c r="E4" s="8" t="s">
        <v>118</v>
      </c>
      <c r="F4" s="8">
        <v>2032.46</v>
      </c>
      <c r="G4" s="8">
        <v>373.92</v>
      </c>
      <c r="H4" s="8">
        <v>1658.54</v>
      </c>
      <c r="I4" s="11">
        <v>1</v>
      </c>
      <c r="J4" s="8" t="s">
        <v>24</v>
      </c>
      <c r="K4" s="8" t="s">
        <v>88</v>
      </c>
      <c r="L4" s="8" t="s">
        <v>159</v>
      </c>
      <c r="M4" s="8" t="s">
        <v>1339</v>
      </c>
      <c r="N4" s="8" t="s">
        <v>1340</v>
      </c>
      <c r="O4" s="8" t="s">
        <v>1334</v>
      </c>
      <c r="P4" s="12"/>
    </row>
    <row r="5" s="2" customFormat="1" ht="13" customHeight="1" spans="1:16">
      <c r="A5" s="8">
        <v>4</v>
      </c>
      <c r="B5" s="8" t="s">
        <v>1330</v>
      </c>
      <c r="C5" s="8" t="s">
        <v>1341</v>
      </c>
      <c r="D5" s="8" t="s">
        <v>118</v>
      </c>
      <c r="E5" s="8" t="s">
        <v>118</v>
      </c>
      <c r="F5" s="8">
        <v>1628.6</v>
      </c>
      <c r="G5" s="8">
        <v>48.86</v>
      </c>
      <c r="H5" s="8">
        <v>1579.74</v>
      </c>
      <c r="I5" s="11">
        <v>1</v>
      </c>
      <c r="J5" s="8" t="s">
        <v>24</v>
      </c>
      <c r="K5" s="8" t="s">
        <v>88</v>
      </c>
      <c r="L5" s="8" t="s">
        <v>159</v>
      </c>
      <c r="M5" s="8" t="s">
        <v>1342</v>
      </c>
      <c r="N5" s="8" t="s">
        <v>1343</v>
      </c>
      <c r="O5" s="8" t="s">
        <v>1334</v>
      </c>
      <c r="P5" s="12" t="s">
        <v>71</v>
      </c>
    </row>
    <row r="6" s="2" customFormat="1" ht="13" customHeight="1" spans="1:16">
      <c r="A6" s="8">
        <v>5</v>
      </c>
      <c r="B6" s="8" t="s">
        <v>1330</v>
      </c>
      <c r="C6" s="8" t="s">
        <v>1344</v>
      </c>
      <c r="D6" s="8" t="s">
        <v>118</v>
      </c>
      <c r="E6" s="8" t="s">
        <v>118</v>
      </c>
      <c r="F6" s="8">
        <v>9830.85</v>
      </c>
      <c r="G6" s="8">
        <v>2811.38</v>
      </c>
      <c r="H6" s="8">
        <v>7019.47</v>
      </c>
      <c r="I6" s="11">
        <v>1</v>
      </c>
      <c r="J6" s="8" t="s">
        <v>24</v>
      </c>
      <c r="K6" s="8" t="s">
        <v>88</v>
      </c>
      <c r="L6" s="8" t="s">
        <v>159</v>
      </c>
      <c r="M6" s="8" t="s">
        <v>1345</v>
      </c>
      <c r="N6" s="8" t="s">
        <v>1346</v>
      </c>
      <c r="O6" s="8" t="s">
        <v>1334</v>
      </c>
      <c r="P6" s="12"/>
    </row>
    <row r="7" s="2" customFormat="1" ht="13" customHeight="1" spans="1:16">
      <c r="A7" s="8">
        <v>6</v>
      </c>
      <c r="B7" s="8" t="s">
        <v>1330</v>
      </c>
      <c r="C7" s="8" t="s">
        <v>1347</v>
      </c>
      <c r="D7" s="8" t="s">
        <v>118</v>
      </c>
      <c r="E7" s="8" t="s">
        <v>118</v>
      </c>
      <c r="F7" s="8">
        <v>696.58</v>
      </c>
      <c r="G7" s="8">
        <v>199.21</v>
      </c>
      <c r="H7" s="8">
        <v>497.37</v>
      </c>
      <c r="I7" s="11">
        <v>1</v>
      </c>
      <c r="J7" s="8" t="s">
        <v>24</v>
      </c>
      <c r="K7" s="8" t="s">
        <v>88</v>
      </c>
      <c r="L7" s="8" t="s">
        <v>159</v>
      </c>
      <c r="M7" s="8" t="s">
        <v>1348</v>
      </c>
      <c r="N7" s="8" t="s">
        <v>1349</v>
      </c>
      <c r="O7" s="8" t="s">
        <v>1334</v>
      </c>
      <c r="P7" s="12" t="s">
        <v>71</v>
      </c>
    </row>
    <row r="8" s="2" customFormat="1" ht="13" customHeight="1" spans="1:16">
      <c r="A8" s="8">
        <v>7</v>
      </c>
      <c r="B8" s="8" t="s">
        <v>1330</v>
      </c>
      <c r="C8" s="8" t="s">
        <v>1350</v>
      </c>
      <c r="D8" s="8" t="s">
        <v>118</v>
      </c>
      <c r="E8" s="8" t="s">
        <v>118</v>
      </c>
      <c r="F8" s="8">
        <v>787.16</v>
      </c>
      <c r="G8" s="8">
        <v>278.13</v>
      </c>
      <c r="H8" s="8">
        <v>509.03</v>
      </c>
      <c r="I8" s="11">
        <v>1</v>
      </c>
      <c r="J8" s="8" t="s">
        <v>24</v>
      </c>
      <c r="K8" s="8" t="s">
        <v>88</v>
      </c>
      <c r="L8" s="8" t="s">
        <v>159</v>
      </c>
      <c r="M8" s="8" t="s">
        <v>1348</v>
      </c>
      <c r="N8" s="8" t="s">
        <v>1349</v>
      </c>
      <c r="O8" s="8" t="s">
        <v>1334</v>
      </c>
      <c r="P8" s="12" t="s">
        <v>71</v>
      </c>
    </row>
    <row r="9" s="2" customFormat="1" ht="13" customHeight="1" spans="1:16">
      <c r="A9" s="8">
        <v>8</v>
      </c>
      <c r="B9" s="8" t="s">
        <v>1351</v>
      </c>
      <c r="C9" s="8" t="s">
        <v>1352</v>
      </c>
      <c r="D9" s="8" t="s">
        <v>115</v>
      </c>
      <c r="E9" s="8" t="s">
        <v>115</v>
      </c>
      <c r="F9" s="8">
        <v>1137.6</v>
      </c>
      <c r="G9" s="8">
        <v>34.13</v>
      </c>
      <c r="H9" s="8">
        <v>1103.47</v>
      </c>
      <c r="I9" s="11">
        <v>1</v>
      </c>
      <c r="J9" s="8" t="s">
        <v>57</v>
      </c>
      <c r="K9" s="8" t="s">
        <v>522</v>
      </c>
      <c r="L9" s="8" t="s">
        <v>159</v>
      </c>
      <c r="M9" s="8" t="s">
        <v>1353</v>
      </c>
      <c r="N9" s="8" t="s">
        <v>1354</v>
      </c>
      <c r="O9" s="8" t="s">
        <v>1334</v>
      </c>
      <c r="P9" s="12"/>
    </row>
    <row r="10" s="2" customFormat="1" ht="13" customHeight="1" spans="1:16">
      <c r="A10" s="8">
        <v>9</v>
      </c>
      <c r="B10" s="8" t="s">
        <v>1355</v>
      </c>
      <c r="C10" s="8" t="s">
        <v>1356</v>
      </c>
      <c r="D10" s="8" t="s">
        <v>118</v>
      </c>
      <c r="E10" s="8" t="s">
        <v>118</v>
      </c>
      <c r="F10" s="8">
        <v>1147.08</v>
      </c>
      <c r="G10" s="8">
        <v>34.41</v>
      </c>
      <c r="H10" s="8">
        <v>1112.67</v>
      </c>
      <c r="I10" s="11">
        <v>1</v>
      </c>
      <c r="J10" s="8" t="s">
        <v>24</v>
      </c>
      <c r="K10" s="8" t="s">
        <v>88</v>
      </c>
      <c r="L10" s="8" t="s">
        <v>1357</v>
      </c>
      <c r="M10" s="8" t="s">
        <v>1358</v>
      </c>
      <c r="N10" s="8" t="s">
        <v>1359</v>
      </c>
      <c r="O10" s="8" t="s">
        <v>1334</v>
      </c>
      <c r="P10" s="12" t="s">
        <v>71</v>
      </c>
    </row>
    <row r="11" s="2" customFormat="1" ht="13" customHeight="1" spans="1:16">
      <c r="A11" s="8">
        <v>10</v>
      </c>
      <c r="B11" s="8" t="s">
        <v>1355</v>
      </c>
      <c r="C11" s="8" t="s">
        <v>1360</v>
      </c>
      <c r="D11" s="8" t="s">
        <v>118</v>
      </c>
      <c r="E11" s="8" t="s">
        <v>118</v>
      </c>
      <c r="F11" s="8">
        <v>2486.09</v>
      </c>
      <c r="G11" s="8">
        <v>74.58</v>
      </c>
      <c r="H11" s="8">
        <v>2411.51</v>
      </c>
      <c r="I11" s="11">
        <v>1</v>
      </c>
      <c r="J11" s="8" t="s">
        <v>24</v>
      </c>
      <c r="K11" s="8" t="s">
        <v>88</v>
      </c>
      <c r="L11" s="8" t="s">
        <v>767</v>
      </c>
      <c r="M11" s="8" t="s">
        <v>1361</v>
      </c>
      <c r="N11" s="8" t="s">
        <v>1362</v>
      </c>
      <c r="O11" s="8" t="s">
        <v>1334</v>
      </c>
      <c r="P11" s="12" t="s">
        <v>71</v>
      </c>
    </row>
    <row r="12" s="2" customFormat="1" ht="13" customHeight="1" spans="1:16">
      <c r="A12" s="8">
        <v>11</v>
      </c>
      <c r="B12" s="8" t="s">
        <v>1363</v>
      </c>
      <c r="C12" s="8" t="s">
        <v>1364</v>
      </c>
      <c r="D12" s="8" t="s">
        <v>118</v>
      </c>
      <c r="E12" s="8" t="s">
        <v>118</v>
      </c>
      <c r="F12" s="8">
        <v>2916.1</v>
      </c>
      <c r="G12" s="8">
        <v>87.48</v>
      </c>
      <c r="H12" s="8">
        <v>2828.62</v>
      </c>
      <c r="I12" s="11">
        <v>1</v>
      </c>
      <c r="J12" s="8" t="s">
        <v>24</v>
      </c>
      <c r="K12" s="8" t="s">
        <v>88</v>
      </c>
      <c r="L12" s="8" t="s">
        <v>983</v>
      </c>
      <c r="M12" s="8" t="s">
        <v>1365</v>
      </c>
      <c r="N12" s="8" t="s">
        <v>1366</v>
      </c>
      <c r="O12" s="8" t="s">
        <v>1334</v>
      </c>
      <c r="P12" s="12" t="s">
        <v>71</v>
      </c>
    </row>
    <row r="13" s="2" customFormat="1" ht="13" customHeight="1" spans="1:16">
      <c r="A13" s="8">
        <v>12</v>
      </c>
      <c r="B13" s="8" t="s">
        <v>1363</v>
      </c>
      <c r="C13" s="8" t="s">
        <v>1367</v>
      </c>
      <c r="D13" s="8" t="s">
        <v>118</v>
      </c>
      <c r="E13" s="8" t="s">
        <v>118</v>
      </c>
      <c r="F13" s="8">
        <v>2480.07</v>
      </c>
      <c r="G13" s="8">
        <v>74.4</v>
      </c>
      <c r="H13" s="8">
        <v>2405.67</v>
      </c>
      <c r="I13" s="11">
        <v>1</v>
      </c>
      <c r="J13" s="8" t="s">
        <v>24</v>
      </c>
      <c r="K13" s="8" t="s">
        <v>88</v>
      </c>
      <c r="L13" s="8" t="s">
        <v>767</v>
      </c>
      <c r="M13" s="8" t="s">
        <v>1368</v>
      </c>
      <c r="N13" s="8" t="s">
        <v>1369</v>
      </c>
      <c r="O13" s="8" t="s">
        <v>1334</v>
      </c>
      <c r="P13" s="12" t="s">
        <v>71</v>
      </c>
    </row>
    <row r="14" s="2" customFormat="1" ht="13" customHeight="1" spans="1:16">
      <c r="A14" s="8">
        <v>13</v>
      </c>
      <c r="B14" s="8" t="s">
        <v>1370</v>
      </c>
      <c r="C14" s="8" t="s">
        <v>1371</v>
      </c>
      <c r="D14" s="8" t="s">
        <v>118</v>
      </c>
      <c r="E14" s="8" t="s">
        <v>118</v>
      </c>
      <c r="F14" s="8">
        <v>2849.73</v>
      </c>
      <c r="G14" s="8">
        <v>85.49</v>
      </c>
      <c r="H14" s="8">
        <v>2764.24</v>
      </c>
      <c r="I14" s="11">
        <v>1</v>
      </c>
      <c r="J14" s="8" t="s">
        <v>24</v>
      </c>
      <c r="K14" s="8" t="s">
        <v>88</v>
      </c>
      <c r="L14" s="8" t="s">
        <v>767</v>
      </c>
      <c r="M14" s="8" t="s">
        <v>1372</v>
      </c>
      <c r="N14" s="8" t="s">
        <v>1373</v>
      </c>
      <c r="O14" s="8" t="s">
        <v>1334</v>
      </c>
      <c r="P14" s="12" t="s">
        <v>71</v>
      </c>
    </row>
    <row r="15" s="2" customFormat="1" ht="13" customHeight="1" spans="1:16">
      <c r="A15" s="8">
        <v>14</v>
      </c>
      <c r="B15" s="8" t="s">
        <v>1370</v>
      </c>
      <c r="C15" s="8" t="s">
        <v>1374</v>
      </c>
      <c r="D15" s="8" t="s">
        <v>118</v>
      </c>
      <c r="E15" s="8" t="s">
        <v>118</v>
      </c>
      <c r="F15" s="8">
        <v>2486.09</v>
      </c>
      <c r="G15" s="8">
        <v>74.58</v>
      </c>
      <c r="H15" s="8">
        <v>2411.51</v>
      </c>
      <c r="I15" s="11">
        <v>1</v>
      </c>
      <c r="J15" s="8" t="s">
        <v>24</v>
      </c>
      <c r="K15" s="8" t="s">
        <v>88</v>
      </c>
      <c r="L15" s="8" t="s">
        <v>767</v>
      </c>
      <c r="M15" s="8" t="s">
        <v>1375</v>
      </c>
      <c r="N15" s="8" t="s">
        <v>1376</v>
      </c>
      <c r="O15" s="8" t="s">
        <v>1334</v>
      </c>
      <c r="P15" s="12" t="s">
        <v>71</v>
      </c>
    </row>
    <row r="16" s="2" customFormat="1" ht="13" customHeight="1" spans="1:16">
      <c r="A16" s="8">
        <v>15</v>
      </c>
      <c r="B16" s="8" t="s">
        <v>1370</v>
      </c>
      <c r="C16" s="8" t="s">
        <v>1377</v>
      </c>
      <c r="D16" s="8" t="s">
        <v>118</v>
      </c>
      <c r="E16" s="8" t="s">
        <v>118</v>
      </c>
      <c r="F16" s="8">
        <v>3081.88</v>
      </c>
      <c r="G16" s="8">
        <v>92.46</v>
      </c>
      <c r="H16" s="8">
        <v>2989.42</v>
      </c>
      <c r="I16" s="11">
        <v>1</v>
      </c>
      <c r="J16" s="8" t="s">
        <v>24</v>
      </c>
      <c r="K16" s="8" t="s">
        <v>88</v>
      </c>
      <c r="L16" s="8" t="s">
        <v>767</v>
      </c>
      <c r="M16" s="8" t="s">
        <v>1378</v>
      </c>
      <c r="N16" s="8" t="s">
        <v>1379</v>
      </c>
      <c r="O16" s="8" t="s">
        <v>1334</v>
      </c>
      <c r="P16" s="12" t="s">
        <v>71</v>
      </c>
    </row>
    <row r="17" s="2" customFormat="1" ht="13" customHeight="1" spans="1:16">
      <c r="A17" s="8">
        <v>16</v>
      </c>
      <c r="B17" s="8" t="s">
        <v>1380</v>
      </c>
      <c r="C17" s="8" t="s">
        <v>1381</v>
      </c>
      <c r="D17" s="8" t="s">
        <v>118</v>
      </c>
      <c r="E17" s="8" t="s">
        <v>118</v>
      </c>
      <c r="F17" s="8">
        <v>2480.07</v>
      </c>
      <c r="G17" s="8">
        <v>74.4</v>
      </c>
      <c r="H17" s="8">
        <v>2405.67</v>
      </c>
      <c r="I17" s="11">
        <v>1</v>
      </c>
      <c r="J17" s="8" t="s">
        <v>24</v>
      </c>
      <c r="K17" s="8" t="s">
        <v>88</v>
      </c>
      <c r="L17" s="8" t="s">
        <v>767</v>
      </c>
      <c r="M17" s="8" t="s">
        <v>1382</v>
      </c>
      <c r="N17" s="8" t="s">
        <v>1383</v>
      </c>
      <c r="O17" s="8" t="s">
        <v>1334</v>
      </c>
      <c r="P17" s="12" t="s">
        <v>71</v>
      </c>
    </row>
    <row r="18" s="2" customFormat="1" ht="13" customHeight="1" spans="1:16">
      <c r="A18" s="8">
        <v>17</v>
      </c>
      <c r="B18" s="8" t="s">
        <v>1384</v>
      </c>
      <c r="C18" s="8" t="s">
        <v>1385</v>
      </c>
      <c r="D18" s="8" t="s">
        <v>118</v>
      </c>
      <c r="E18" s="8" t="s">
        <v>118</v>
      </c>
      <c r="F18" s="8">
        <v>2849.73</v>
      </c>
      <c r="G18" s="8">
        <v>85.49</v>
      </c>
      <c r="H18" s="8">
        <v>2764.24</v>
      </c>
      <c r="I18" s="11">
        <v>1</v>
      </c>
      <c r="J18" s="8" t="s">
        <v>24</v>
      </c>
      <c r="K18" s="8" t="s">
        <v>88</v>
      </c>
      <c r="L18" s="8" t="s">
        <v>767</v>
      </c>
      <c r="M18" s="8" t="s">
        <v>1386</v>
      </c>
      <c r="N18" s="8" t="s">
        <v>1387</v>
      </c>
      <c r="O18" s="8" t="s">
        <v>1334</v>
      </c>
      <c r="P18" s="12" t="s">
        <v>71</v>
      </c>
    </row>
    <row r="19" s="2" customFormat="1" ht="13" customHeight="1" spans="1:16">
      <c r="A19" s="8">
        <v>18</v>
      </c>
      <c r="B19" s="8" t="s">
        <v>1384</v>
      </c>
      <c r="C19" s="8" t="s">
        <v>1388</v>
      </c>
      <c r="D19" s="8" t="s">
        <v>118</v>
      </c>
      <c r="E19" s="8" t="s">
        <v>118</v>
      </c>
      <c r="F19" s="8">
        <v>2867.84</v>
      </c>
      <c r="G19" s="8">
        <v>86.04</v>
      </c>
      <c r="H19" s="8">
        <v>2781.8</v>
      </c>
      <c r="I19" s="11">
        <v>1</v>
      </c>
      <c r="J19" s="8" t="s">
        <v>24</v>
      </c>
      <c r="K19" s="8" t="s">
        <v>88</v>
      </c>
      <c r="L19" s="8" t="s">
        <v>767</v>
      </c>
      <c r="M19" s="8" t="s">
        <v>1389</v>
      </c>
      <c r="N19" s="8" t="s">
        <v>1390</v>
      </c>
      <c r="O19" s="8" t="s">
        <v>1334</v>
      </c>
      <c r="P19" s="12" t="s">
        <v>71</v>
      </c>
    </row>
    <row r="20" s="2" customFormat="1" ht="13" customHeight="1" spans="1:16">
      <c r="A20" s="8">
        <v>19</v>
      </c>
      <c r="B20" s="8" t="s">
        <v>1384</v>
      </c>
      <c r="C20" s="8" t="s">
        <v>1391</v>
      </c>
      <c r="D20" s="8" t="s">
        <v>118</v>
      </c>
      <c r="E20" s="8" t="s">
        <v>118</v>
      </c>
      <c r="F20" s="8">
        <v>2664.34</v>
      </c>
      <c r="G20" s="8">
        <v>223.51</v>
      </c>
      <c r="H20" s="8">
        <v>2440.83</v>
      </c>
      <c r="I20" s="11">
        <v>1</v>
      </c>
      <c r="J20" s="8" t="s">
        <v>24</v>
      </c>
      <c r="K20" s="8" t="s">
        <v>88</v>
      </c>
      <c r="L20" s="8" t="s">
        <v>767</v>
      </c>
      <c r="M20" s="8" t="s">
        <v>1392</v>
      </c>
      <c r="N20" s="8" t="s">
        <v>1393</v>
      </c>
      <c r="O20" s="8" t="s">
        <v>1334</v>
      </c>
      <c r="P20" s="12" t="s">
        <v>71</v>
      </c>
    </row>
    <row r="21" s="2" customFormat="1" ht="13" customHeight="1" spans="1:16">
      <c r="A21" s="8">
        <v>20</v>
      </c>
      <c r="B21" s="8" t="s">
        <v>1384</v>
      </c>
      <c r="C21" s="8" t="s">
        <v>1394</v>
      </c>
      <c r="D21" s="8" t="s">
        <v>118</v>
      </c>
      <c r="E21" s="8" t="s">
        <v>118</v>
      </c>
      <c r="F21" s="8">
        <v>3005.48</v>
      </c>
      <c r="G21" s="8">
        <v>90.16</v>
      </c>
      <c r="H21" s="8">
        <v>2915.32</v>
      </c>
      <c r="I21" s="11">
        <v>1</v>
      </c>
      <c r="J21" s="8" t="s">
        <v>24</v>
      </c>
      <c r="K21" s="8" t="s">
        <v>88</v>
      </c>
      <c r="L21" s="8" t="s">
        <v>767</v>
      </c>
      <c r="M21" s="8" t="s">
        <v>1395</v>
      </c>
      <c r="N21" s="8" t="s">
        <v>1396</v>
      </c>
      <c r="O21" s="8" t="s">
        <v>1334</v>
      </c>
      <c r="P21" s="12" t="s">
        <v>71</v>
      </c>
    </row>
    <row r="22" s="2" customFormat="1" ht="13" customHeight="1" spans="1:16">
      <c r="A22" s="8">
        <v>21</v>
      </c>
      <c r="B22" s="8" t="s">
        <v>1384</v>
      </c>
      <c r="C22" s="8" t="s">
        <v>1397</v>
      </c>
      <c r="D22" s="8" t="s">
        <v>118</v>
      </c>
      <c r="E22" s="8" t="s">
        <v>118</v>
      </c>
      <c r="F22" s="8">
        <v>2611.9</v>
      </c>
      <c r="G22" s="8">
        <v>78.36</v>
      </c>
      <c r="H22" s="8">
        <v>2533.54</v>
      </c>
      <c r="I22" s="11">
        <v>1</v>
      </c>
      <c r="J22" s="8" t="s">
        <v>24</v>
      </c>
      <c r="K22" s="8" t="s">
        <v>88</v>
      </c>
      <c r="L22" s="8" t="s">
        <v>767</v>
      </c>
      <c r="M22" s="8" t="s">
        <v>1398</v>
      </c>
      <c r="N22" s="8" t="s">
        <v>1399</v>
      </c>
      <c r="O22" s="8" t="s">
        <v>1334</v>
      </c>
      <c r="P22" s="12" t="s">
        <v>71</v>
      </c>
    </row>
    <row r="23" s="2" customFormat="1" ht="13" customHeight="1" spans="1:16">
      <c r="A23" s="8">
        <v>22</v>
      </c>
      <c r="B23" s="8" t="s">
        <v>1384</v>
      </c>
      <c r="C23" s="8" t="s">
        <v>1400</v>
      </c>
      <c r="D23" s="8" t="s">
        <v>118</v>
      </c>
      <c r="E23" s="8" t="s">
        <v>118</v>
      </c>
      <c r="F23" s="8">
        <v>3686.94</v>
      </c>
      <c r="G23" s="8">
        <v>110.61</v>
      </c>
      <c r="H23" s="8">
        <v>3576.33</v>
      </c>
      <c r="I23" s="11">
        <v>1</v>
      </c>
      <c r="J23" s="8" t="s">
        <v>24</v>
      </c>
      <c r="K23" s="8" t="s">
        <v>88</v>
      </c>
      <c r="L23" s="8" t="s">
        <v>767</v>
      </c>
      <c r="M23" s="8" t="s">
        <v>1401</v>
      </c>
      <c r="N23" s="8" t="s">
        <v>1402</v>
      </c>
      <c r="O23" s="8" t="s">
        <v>1334</v>
      </c>
      <c r="P23" s="12" t="s">
        <v>71</v>
      </c>
    </row>
    <row r="24" s="2" customFormat="1" ht="13" customHeight="1" spans="1:16">
      <c r="A24" s="8">
        <v>23</v>
      </c>
      <c r="B24" s="8" t="s">
        <v>1384</v>
      </c>
      <c r="C24" s="8" t="s">
        <v>1403</v>
      </c>
      <c r="D24" s="8" t="s">
        <v>118</v>
      </c>
      <c r="E24" s="8" t="s">
        <v>118</v>
      </c>
      <c r="F24" s="8">
        <v>2867.84</v>
      </c>
      <c r="G24" s="8">
        <v>86.04</v>
      </c>
      <c r="H24" s="8">
        <v>2781.8</v>
      </c>
      <c r="I24" s="11">
        <v>1</v>
      </c>
      <c r="J24" s="8" t="s">
        <v>24</v>
      </c>
      <c r="K24" s="8" t="s">
        <v>88</v>
      </c>
      <c r="L24" s="8" t="s">
        <v>767</v>
      </c>
      <c r="M24" s="8" t="s">
        <v>1404</v>
      </c>
      <c r="N24" s="8" t="s">
        <v>1405</v>
      </c>
      <c r="O24" s="8" t="s">
        <v>1334</v>
      </c>
      <c r="P24" s="12" t="s">
        <v>71</v>
      </c>
    </row>
    <row r="25" s="2" customFormat="1" ht="13" customHeight="1" spans="1:16">
      <c r="A25" s="8">
        <v>24</v>
      </c>
      <c r="B25" s="8" t="s">
        <v>1384</v>
      </c>
      <c r="C25" s="8" t="s">
        <v>1406</v>
      </c>
      <c r="D25" s="8" t="s">
        <v>118</v>
      </c>
      <c r="E25" s="8" t="s">
        <v>118</v>
      </c>
      <c r="F25" s="8">
        <v>2687.73</v>
      </c>
      <c r="G25" s="8">
        <v>80.63</v>
      </c>
      <c r="H25" s="8">
        <v>2607.1</v>
      </c>
      <c r="I25" s="11">
        <v>1</v>
      </c>
      <c r="J25" s="8" t="s">
        <v>24</v>
      </c>
      <c r="K25" s="8" t="s">
        <v>88</v>
      </c>
      <c r="L25" s="8" t="s">
        <v>767</v>
      </c>
      <c r="M25" s="8" t="s">
        <v>1407</v>
      </c>
      <c r="N25" s="8" t="s">
        <v>1408</v>
      </c>
      <c r="O25" s="8" t="s">
        <v>1334</v>
      </c>
      <c r="P25" s="12" t="s">
        <v>71</v>
      </c>
    </row>
    <row r="26" s="2" customFormat="1" ht="13" customHeight="1" spans="1:16">
      <c r="A26" s="8">
        <v>25</v>
      </c>
      <c r="B26" s="8" t="s">
        <v>1409</v>
      </c>
      <c r="C26" s="8" t="s">
        <v>1410</v>
      </c>
      <c r="D26" s="8" t="s">
        <v>118</v>
      </c>
      <c r="E26" s="8" t="s">
        <v>118</v>
      </c>
      <c r="F26" s="8">
        <v>4415.63</v>
      </c>
      <c r="G26" s="8">
        <v>132.47</v>
      </c>
      <c r="H26" s="8">
        <v>4283.16</v>
      </c>
      <c r="I26" s="11">
        <v>1</v>
      </c>
      <c r="J26" s="8" t="s">
        <v>24</v>
      </c>
      <c r="K26" s="8" t="s">
        <v>88</v>
      </c>
      <c r="L26" s="8" t="s">
        <v>767</v>
      </c>
      <c r="M26" s="8" t="s">
        <v>1411</v>
      </c>
      <c r="N26" s="8" t="s">
        <v>1412</v>
      </c>
      <c r="O26" s="8" t="s">
        <v>1334</v>
      </c>
      <c r="P26" s="12" t="s">
        <v>71</v>
      </c>
    </row>
    <row r="27" s="2" customFormat="1" ht="13" customHeight="1" spans="1:16">
      <c r="A27" s="8">
        <v>26</v>
      </c>
      <c r="B27" s="8" t="s">
        <v>1409</v>
      </c>
      <c r="C27" s="8" t="s">
        <v>1413</v>
      </c>
      <c r="D27" s="8" t="s">
        <v>118</v>
      </c>
      <c r="E27" s="8" t="s">
        <v>118</v>
      </c>
      <c r="F27" s="8">
        <v>2914.67</v>
      </c>
      <c r="G27" s="8">
        <v>205.2</v>
      </c>
      <c r="H27" s="8">
        <v>2709.47</v>
      </c>
      <c r="I27" s="11">
        <v>1</v>
      </c>
      <c r="J27" s="8" t="s">
        <v>24</v>
      </c>
      <c r="K27" s="8" t="s">
        <v>88</v>
      </c>
      <c r="L27" s="8" t="s">
        <v>1414</v>
      </c>
      <c r="M27" s="8" t="s">
        <v>1415</v>
      </c>
      <c r="N27" s="8" t="s">
        <v>1416</v>
      </c>
      <c r="O27" s="8" t="s">
        <v>1334</v>
      </c>
      <c r="P27" s="12" t="s">
        <v>71</v>
      </c>
    </row>
    <row r="28" s="2" customFormat="1" ht="13" customHeight="1" spans="1:16">
      <c r="A28" s="8">
        <v>27</v>
      </c>
      <c r="B28" s="8" t="s">
        <v>1417</v>
      </c>
      <c r="C28" s="8" t="s">
        <v>1418</v>
      </c>
      <c r="D28" s="8" t="s">
        <v>118</v>
      </c>
      <c r="E28" s="8" t="s">
        <v>118</v>
      </c>
      <c r="F28" s="8">
        <v>2849.73</v>
      </c>
      <c r="G28" s="8">
        <v>85.49</v>
      </c>
      <c r="H28" s="8">
        <v>2764.24</v>
      </c>
      <c r="I28" s="11">
        <v>1</v>
      </c>
      <c r="J28" s="8" t="s">
        <v>24</v>
      </c>
      <c r="K28" s="8" t="s">
        <v>88</v>
      </c>
      <c r="L28" s="8" t="s">
        <v>767</v>
      </c>
      <c r="M28" s="8" t="s">
        <v>1419</v>
      </c>
      <c r="N28" s="8" t="s">
        <v>1420</v>
      </c>
      <c r="O28" s="8" t="s">
        <v>1334</v>
      </c>
      <c r="P28" s="12" t="s">
        <v>71</v>
      </c>
    </row>
    <row r="29" s="2" customFormat="1" ht="13" customHeight="1" spans="1:16">
      <c r="A29" s="8">
        <v>28</v>
      </c>
      <c r="B29" s="8" t="s">
        <v>1417</v>
      </c>
      <c r="C29" s="8" t="s">
        <v>1421</v>
      </c>
      <c r="D29" s="8" t="s">
        <v>118</v>
      </c>
      <c r="E29" s="8" t="s">
        <v>118</v>
      </c>
      <c r="F29" s="8">
        <v>2480.07</v>
      </c>
      <c r="G29" s="8">
        <v>74.4</v>
      </c>
      <c r="H29" s="8">
        <v>2405.67</v>
      </c>
      <c r="I29" s="11">
        <v>1</v>
      </c>
      <c r="J29" s="8" t="s">
        <v>24</v>
      </c>
      <c r="K29" s="8" t="s">
        <v>88</v>
      </c>
      <c r="L29" s="8" t="s">
        <v>767</v>
      </c>
      <c r="M29" s="8" t="s">
        <v>1422</v>
      </c>
      <c r="N29" s="8" t="s">
        <v>1423</v>
      </c>
      <c r="O29" s="8" t="s">
        <v>1334</v>
      </c>
      <c r="P29" s="12" t="s">
        <v>71</v>
      </c>
    </row>
    <row r="30" s="2" customFormat="1" ht="13" customHeight="1" spans="1:16">
      <c r="A30" s="8">
        <v>29</v>
      </c>
      <c r="B30" s="8" t="s">
        <v>1417</v>
      </c>
      <c r="C30" s="8" t="s">
        <v>1424</v>
      </c>
      <c r="D30" s="8" t="s">
        <v>118</v>
      </c>
      <c r="E30" s="8" t="s">
        <v>118</v>
      </c>
      <c r="F30" s="8">
        <v>3578.32</v>
      </c>
      <c r="G30" s="8">
        <v>494.59</v>
      </c>
      <c r="H30" s="8">
        <v>3083.73</v>
      </c>
      <c r="I30" s="11">
        <v>1</v>
      </c>
      <c r="J30" s="8" t="s">
        <v>24</v>
      </c>
      <c r="K30" s="8" t="s">
        <v>88</v>
      </c>
      <c r="L30" s="8" t="s">
        <v>797</v>
      </c>
      <c r="M30" s="8" t="s">
        <v>1425</v>
      </c>
      <c r="N30" s="8" t="s">
        <v>1426</v>
      </c>
      <c r="O30" s="8" t="s">
        <v>1334</v>
      </c>
      <c r="P30" s="12" t="s">
        <v>71</v>
      </c>
    </row>
    <row r="31" s="2" customFormat="1" ht="13" customHeight="1" spans="1:16">
      <c r="A31" s="8">
        <v>30</v>
      </c>
      <c r="B31" s="8" t="s">
        <v>1417</v>
      </c>
      <c r="C31" s="8" t="s">
        <v>1427</v>
      </c>
      <c r="D31" s="8" t="s">
        <v>118</v>
      </c>
      <c r="E31" s="8" t="s">
        <v>118</v>
      </c>
      <c r="F31" s="8">
        <v>2480.07</v>
      </c>
      <c r="G31" s="8">
        <v>74.4</v>
      </c>
      <c r="H31" s="8">
        <v>2405.67</v>
      </c>
      <c r="I31" s="11">
        <v>1</v>
      </c>
      <c r="J31" s="8" t="s">
        <v>24</v>
      </c>
      <c r="K31" s="8" t="s">
        <v>88</v>
      </c>
      <c r="L31" s="8" t="s">
        <v>767</v>
      </c>
      <c r="M31" s="8" t="s">
        <v>1428</v>
      </c>
      <c r="N31" s="8" t="s">
        <v>1429</v>
      </c>
      <c r="O31" s="8" t="s">
        <v>1334</v>
      </c>
      <c r="P31" s="12" t="s">
        <v>71</v>
      </c>
    </row>
    <row r="32" s="2" customFormat="1" ht="13" customHeight="1" spans="1:16">
      <c r="A32" s="8">
        <v>31</v>
      </c>
      <c r="B32" s="8" t="s">
        <v>1417</v>
      </c>
      <c r="C32" s="8" t="s">
        <v>1430</v>
      </c>
      <c r="D32" s="8" t="s">
        <v>118</v>
      </c>
      <c r="E32" s="8" t="s">
        <v>118</v>
      </c>
      <c r="F32" s="8">
        <v>3653.97</v>
      </c>
      <c r="G32" s="8">
        <v>109.62</v>
      </c>
      <c r="H32" s="8">
        <v>3544.35</v>
      </c>
      <c r="I32" s="11">
        <v>1</v>
      </c>
      <c r="J32" s="8" t="s">
        <v>24</v>
      </c>
      <c r="K32" s="8" t="s">
        <v>88</v>
      </c>
      <c r="L32" s="8" t="s">
        <v>767</v>
      </c>
      <c r="M32" s="8" t="s">
        <v>1431</v>
      </c>
      <c r="N32" s="8" t="s">
        <v>1432</v>
      </c>
      <c r="O32" s="8" t="s">
        <v>1334</v>
      </c>
      <c r="P32" s="12" t="s">
        <v>71</v>
      </c>
    </row>
    <row r="33" s="2" customFormat="1" ht="13" customHeight="1" spans="1:16">
      <c r="A33" s="8">
        <v>32</v>
      </c>
      <c r="B33" s="8" t="s">
        <v>1417</v>
      </c>
      <c r="C33" s="8" t="s">
        <v>1433</v>
      </c>
      <c r="D33" s="8" t="s">
        <v>118</v>
      </c>
      <c r="E33" s="8" t="s">
        <v>118</v>
      </c>
      <c r="F33" s="8">
        <v>2600.72</v>
      </c>
      <c r="G33" s="8">
        <v>78.02</v>
      </c>
      <c r="H33" s="8">
        <v>2522.7</v>
      </c>
      <c r="I33" s="11">
        <v>1</v>
      </c>
      <c r="J33" s="8" t="s">
        <v>24</v>
      </c>
      <c r="K33" s="8" t="s">
        <v>88</v>
      </c>
      <c r="L33" s="8" t="s">
        <v>767</v>
      </c>
      <c r="M33" s="8" t="s">
        <v>1434</v>
      </c>
      <c r="N33" s="8" t="s">
        <v>1435</v>
      </c>
      <c r="O33" s="8" t="s">
        <v>1334</v>
      </c>
      <c r="P33" s="12"/>
    </row>
    <row r="34" s="2" customFormat="1" ht="13" customHeight="1" spans="1:16">
      <c r="A34" s="8">
        <v>33</v>
      </c>
      <c r="B34" s="8" t="s">
        <v>1436</v>
      </c>
      <c r="C34" s="8" t="s">
        <v>1437</v>
      </c>
      <c r="D34" s="8" t="s">
        <v>118</v>
      </c>
      <c r="E34" s="8" t="s">
        <v>118</v>
      </c>
      <c r="F34" s="8">
        <v>2916.1</v>
      </c>
      <c r="G34" s="8">
        <v>87.48</v>
      </c>
      <c r="H34" s="8">
        <v>2828.62</v>
      </c>
      <c r="I34" s="11">
        <v>1</v>
      </c>
      <c r="J34" s="8" t="s">
        <v>24</v>
      </c>
      <c r="K34" s="8" t="s">
        <v>88</v>
      </c>
      <c r="L34" s="8" t="s">
        <v>159</v>
      </c>
      <c r="M34" s="8" t="s">
        <v>1438</v>
      </c>
      <c r="N34" s="8" t="s">
        <v>1439</v>
      </c>
      <c r="O34" s="8" t="s">
        <v>1334</v>
      </c>
      <c r="P34" s="12" t="s">
        <v>71</v>
      </c>
    </row>
    <row r="35" s="2" customFormat="1" ht="13" customHeight="1" spans="1:16">
      <c r="A35" s="8">
        <v>34</v>
      </c>
      <c r="B35" s="8" t="s">
        <v>1440</v>
      </c>
      <c r="C35" s="8" t="s">
        <v>1441</v>
      </c>
      <c r="D35" s="8" t="s">
        <v>115</v>
      </c>
      <c r="E35" s="8" t="s">
        <v>115</v>
      </c>
      <c r="F35" s="8">
        <v>758.95</v>
      </c>
      <c r="G35" s="8">
        <v>22.77</v>
      </c>
      <c r="H35" s="8">
        <v>736.18</v>
      </c>
      <c r="I35" s="11">
        <v>1</v>
      </c>
      <c r="J35" s="8" t="s">
        <v>57</v>
      </c>
      <c r="K35" s="8" t="s">
        <v>522</v>
      </c>
      <c r="L35" s="8" t="s">
        <v>1442</v>
      </c>
      <c r="M35" s="8" t="s">
        <v>1443</v>
      </c>
      <c r="N35" s="8" t="s">
        <v>1444</v>
      </c>
      <c r="O35" s="8" t="s">
        <v>1334</v>
      </c>
      <c r="P35" s="12" t="s">
        <v>1445</v>
      </c>
    </row>
    <row r="36" s="2" customFormat="1" ht="13" customHeight="1" spans="1:16">
      <c r="A36" s="8">
        <v>35</v>
      </c>
      <c r="B36" s="8" t="s">
        <v>1440</v>
      </c>
      <c r="C36" s="8" t="s">
        <v>1446</v>
      </c>
      <c r="D36" s="8" t="s">
        <v>118</v>
      </c>
      <c r="E36" s="8" t="s">
        <v>118</v>
      </c>
      <c r="F36" s="8">
        <v>4043.4</v>
      </c>
      <c r="G36" s="8">
        <v>121.3</v>
      </c>
      <c r="H36" s="8">
        <v>3922.1</v>
      </c>
      <c r="I36" s="11">
        <v>1</v>
      </c>
      <c r="J36" s="8" t="s">
        <v>24</v>
      </c>
      <c r="K36" s="8" t="s">
        <v>88</v>
      </c>
      <c r="L36" s="8" t="s">
        <v>983</v>
      </c>
      <c r="M36" s="8" t="s">
        <v>1447</v>
      </c>
      <c r="N36" s="8" t="s">
        <v>1448</v>
      </c>
      <c r="O36" s="8" t="s">
        <v>1334</v>
      </c>
      <c r="P36" s="12" t="s">
        <v>71</v>
      </c>
    </row>
    <row r="37" s="2" customFormat="1" ht="13" customHeight="1" spans="1:16">
      <c r="A37" s="8">
        <v>36</v>
      </c>
      <c r="B37" s="8" t="s">
        <v>1440</v>
      </c>
      <c r="C37" s="8" t="s">
        <v>1449</v>
      </c>
      <c r="D37" s="8" t="s">
        <v>118</v>
      </c>
      <c r="E37" s="8" t="s">
        <v>118</v>
      </c>
      <c r="F37" s="8">
        <v>2886.46</v>
      </c>
      <c r="G37" s="8">
        <v>86.59</v>
      </c>
      <c r="H37" s="8">
        <v>2799.87</v>
      </c>
      <c r="I37" s="11">
        <v>1</v>
      </c>
      <c r="J37" s="8" t="s">
        <v>24</v>
      </c>
      <c r="K37" s="8" t="s">
        <v>88</v>
      </c>
      <c r="L37" s="8" t="s">
        <v>767</v>
      </c>
      <c r="M37" s="8" t="s">
        <v>1450</v>
      </c>
      <c r="N37" s="8" t="s">
        <v>1451</v>
      </c>
      <c r="O37" s="8" t="s">
        <v>1334</v>
      </c>
      <c r="P37" s="12"/>
    </row>
    <row r="38" s="2" customFormat="1" ht="13" customHeight="1" spans="1:16">
      <c r="A38" s="8">
        <v>37</v>
      </c>
      <c r="B38" s="8" t="s">
        <v>1440</v>
      </c>
      <c r="C38" s="8" t="s">
        <v>1452</v>
      </c>
      <c r="D38" s="8" t="s">
        <v>118</v>
      </c>
      <c r="E38" s="8" t="s">
        <v>118</v>
      </c>
      <c r="F38" s="8">
        <v>3115.05</v>
      </c>
      <c r="G38" s="8">
        <v>93.45</v>
      </c>
      <c r="H38" s="8">
        <v>3021.6</v>
      </c>
      <c r="I38" s="11">
        <v>1</v>
      </c>
      <c r="J38" s="8" t="s">
        <v>24</v>
      </c>
      <c r="K38" s="8" t="s">
        <v>88</v>
      </c>
      <c r="L38" s="8" t="s">
        <v>1357</v>
      </c>
      <c r="M38" s="8" t="s">
        <v>1453</v>
      </c>
      <c r="N38" s="8" t="s">
        <v>1454</v>
      </c>
      <c r="O38" s="8" t="s">
        <v>1334</v>
      </c>
      <c r="P38" s="12" t="s">
        <v>71</v>
      </c>
    </row>
    <row r="39" s="2" customFormat="1" ht="13" customHeight="1" spans="1:16">
      <c r="A39" s="8">
        <v>38</v>
      </c>
      <c r="B39" s="8" t="s">
        <v>1440</v>
      </c>
      <c r="C39" s="8" t="s">
        <v>1455</v>
      </c>
      <c r="D39" s="8" t="s">
        <v>118</v>
      </c>
      <c r="E39" s="8" t="s">
        <v>118</v>
      </c>
      <c r="F39" s="8">
        <v>2907.79</v>
      </c>
      <c r="G39" s="8">
        <v>87.23</v>
      </c>
      <c r="H39" s="8">
        <v>2820.56</v>
      </c>
      <c r="I39" s="11">
        <v>1</v>
      </c>
      <c r="J39" s="8" t="s">
        <v>24</v>
      </c>
      <c r="K39" s="8" t="s">
        <v>88</v>
      </c>
      <c r="L39" s="8" t="s">
        <v>767</v>
      </c>
      <c r="M39" s="8" t="s">
        <v>1456</v>
      </c>
      <c r="N39" s="8" t="s">
        <v>1457</v>
      </c>
      <c r="O39" s="8" t="s">
        <v>1334</v>
      </c>
      <c r="P39" s="12"/>
    </row>
    <row r="40" s="2" customFormat="1" ht="13" customHeight="1" spans="1:16">
      <c r="A40" s="8">
        <v>39</v>
      </c>
      <c r="B40" s="8" t="s">
        <v>1440</v>
      </c>
      <c r="C40" s="8" t="s">
        <v>1458</v>
      </c>
      <c r="D40" s="8" t="s">
        <v>118</v>
      </c>
      <c r="E40" s="8" t="s">
        <v>118</v>
      </c>
      <c r="F40" s="8">
        <v>2855.57</v>
      </c>
      <c r="G40" s="8">
        <v>85.67</v>
      </c>
      <c r="H40" s="8">
        <v>2769.9</v>
      </c>
      <c r="I40" s="11">
        <v>1</v>
      </c>
      <c r="J40" s="8" t="s">
        <v>24</v>
      </c>
      <c r="K40" s="8" t="s">
        <v>88</v>
      </c>
      <c r="L40" s="8" t="s">
        <v>159</v>
      </c>
      <c r="M40" s="8" t="s">
        <v>1459</v>
      </c>
      <c r="N40" s="8" t="s">
        <v>1460</v>
      </c>
      <c r="O40" s="8" t="s">
        <v>1334</v>
      </c>
      <c r="P40" s="12" t="s">
        <v>71</v>
      </c>
    </row>
    <row r="41" s="2" customFormat="1" ht="13" customHeight="1" spans="1:16">
      <c r="A41" s="8">
        <v>40</v>
      </c>
      <c r="B41" s="8" t="s">
        <v>1440</v>
      </c>
      <c r="C41" s="8" t="s">
        <v>1461</v>
      </c>
      <c r="D41" s="8" t="s">
        <v>118</v>
      </c>
      <c r="E41" s="8" t="s">
        <v>118</v>
      </c>
      <c r="F41" s="8">
        <v>2782.62</v>
      </c>
      <c r="G41" s="8">
        <v>83.48</v>
      </c>
      <c r="H41" s="8">
        <v>2699.14</v>
      </c>
      <c r="I41" s="11">
        <v>1</v>
      </c>
      <c r="J41" s="8" t="s">
        <v>24</v>
      </c>
      <c r="K41" s="8" t="s">
        <v>88</v>
      </c>
      <c r="L41" s="8" t="s">
        <v>159</v>
      </c>
      <c r="M41" s="8" t="s">
        <v>1462</v>
      </c>
      <c r="N41" s="8" t="s">
        <v>1463</v>
      </c>
      <c r="O41" s="8" t="s">
        <v>1334</v>
      </c>
      <c r="P41" s="12" t="s">
        <v>71</v>
      </c>
    </row>
    <row r="42" s="2" customFormat="1" ht="13" customHeight="1" spans="1:16">
      <c r="A42" s="8">
        <v>41</v>
      </c>
      <c r="B42" s="8" t="s">
        <v>1440</v>
      </c>
      <c r="C42" s="8" t="s">
        <v>1464</v>
      </c>
      <c r="D42" s="8" t="s">
        <v>249</v>
      </c>
      <c r="E42" s="8" t="s">
        <v>249</v>
      </c>
      <c r="F42" s="8">
        <v>14881.34</v>
      </c>
      <c r="G42" s="8">
        <v>446.44</v>
      </c>
      <c r="H42" s="8">
        <v>14434.9</v>
      </c>
      <c r="I42" s="11">
        <v>1</v>
      </c>
      <c r="J42" s="8" t="s">
        <v>24</v>
      </c>
      <c r="K42" s="8" t="s">
        <v>88</v>
      </c>
      <c r="L42" s="8" t="s">
        <v>159</v>
      </c>
      <c r="M42" s="8" t="s">
        <v>1465</v>
      </c>
      <c r="N42" s="8" t="s">
        <v>1466</v>
      </c>
      <c r="O42" s="8" t="s">
        <v>1334</v>
      </c>
      <c r="P42" s="12" t="s">
        <v>1467</v>
      </c>
    </row>
    <row r="43" s="2" customFormat="1" ht="13" customHeight="1" spans="1:16">
      <c r="A43" s="8">
        <v>42</v>
      </c>
      <c r="B43" s="8" t="s">
        <v>1468</v>
      </c>
      <c r="C43" s="8" t="s">
        <v>1469</v>
      </c>
      <c r="D43" s="8" t="s">
        <v>56</v>
      </c>
      <c r="E43" s="8" t="s">
        <v>56</v>
      </c>
      <c r="F43" s="8">
        <v>8070.26</v>
      </c>
      <c r="G43" s="8">
        <v>242.11</v>
      </c>
      <c r="H43" s="8">
        <v>7828.15</v>
      </c>
      <c r="I43" s="11">
        <v>1</v>
      </c>
      <c r="J43" s="8" t="s">
        <v>57</v>
      </c>
      <c r="K43" s="8" t="s">
        <v>457</v>
      </c>
      <c r="L43" s="8" t="s">
        <v>786</v>
      </c>
      <c r="M43" s="8" t="s">
        <v>1470</v>
      </c>
      <c r="N43" s="8" t="s">
        <v>1471</v>
      </c>
      <c r="O43" s="8" t="s">
        <v>1472</v>
      </c>
      <c r="P43" s="12"/>
    </row>
    <row r="44" s="2" customFormat="1" ht="13" customHeight="1" spans="1:16">
      <c r="A44" s="8">
        <v>43</v>
      </c>
      <c r="B44" s="8" t="s">
        <v>1468</v>
      </c>
      <c r="C44" s="8" t="s">
        <v>1473</v>
      </c>
      <c r="D44" s="8" t="s">
        <v>81</v>
      </c>
      <c r="E44" s="8" t="s">
        <v>81</v>
      </c>
      <c r="F44" s="8">
        <v>14495.98</v>
      </c>
      <c r="G44" s="8">
        <v>434.88</v>
      </c>
      <c r="H44" s="8">
        <v>14061.1</v>
      </c>
      <c r="I44" s="11">
        <v>1</v>
      </c>
      <c r="J44" s="8" t="s">
        <v>57</v>
      </c>
      <c r="K44" s="8" t="s">
        <v>1474</v>
      </c>
      <c r="L44" s="8" t="s">
        <v>786</v>
      </c>
      <c r="M44" s="8" t="s">
        <v>1475</v>
      </c>
      <c r="N44" s="8" t="s">
        <v>1476</v>
      </c>
      <c r="O44" s="8" t="s">
        <v>1472</v>
      </c>
      <c r="P44" s="12"/>
    </row>
    <row r="45" s="2" customFormat="1" ht="13" customHeight="1" spans="1:16">
      <c r="A45" s="8">
        <v>44</v>
      </c>
      <c r="B45" s="8" t="s">
        <v>1468</v>
      </c>
      <c r="C45" s="8" t="s">
        <v>1477</v>
      </c>
      <c r="D45" s="8" t="s">
        <v>104</v>
      </c>
      <c r="E45" s="8" t="s">
        <v>104</v>
      </c>
      <c r="F45" s="8">
        <v>13356.55</v>
      </c>
      <c r="G45" s="8">
        <v>400.7</v>
      </c>
      <c r="H45" s="8">
        <v>12955.85</v>
      </c>
      <c r="I45" s="11">
        <v>1</v>
      </c>
      <c r="J45" s="8" t="s">
        <v>24</v>
      </c>
      <c r="K45" s="8" t="s">
        <v>1474</v>
      </c>
      <c r="L45" s="8" t="s">
        <v>1478</v>
      </c>
      <c r="M45" s="8" t="s">
        <v>1479</v>
      </c>
      <c r="N45" s="8" t="s">
        <v>1480</v>
      </c>
      <c r="O45" s="8" t="s">
        <v>1472</v>
      </c>
      <c r="P45" s="12"/>
    </row>
    <row r="46" s="2" customFormat="1" ht="13" customHeight="1" spans="1:16">
      <c r="A46" s="8">
        <v>45</v>
      </c>
      <c r="B46" s="8" t="s">
        <v>1468</v>
      </c>
      <c r="C46" s="8" t="s">
        <v>1481</v>
      </c>
      <c r="D46" s="8" t="s">
        <v>81</v>
      </c>
      <c r="E46" s="8" t="s">
        <v>81</v>
      </c>
      <c r="F46" s="8">
        <v>9566.4</v>
      </c>
      <c r="G46" s="8">
        <v>286.99</v>
      </c>
      <c r="H46" s="8">
        <v>9279.41</v>
      </c>
      <c r="I46" s="11">
        <v>1</v>
      </c>
      <c r="J46" s="8" t="s">
        <v>57</v>
      </c>
      <c r="K46" s="8" t="s">
        <v>1474</v>
      </c>
      <c r="L46" s="8" t="s">
        <v>159</v>
      </c>
      <c r="M46" s="8" t="s">
        <v>1482</v>
      </c>
      <c r="N46" s="8" t="s">
        <v>1483</v>
      </c>
      <c r="O46" s="8" t="s">
        <v>1334</v>
      </c>
      <c r="P46" s="12"/>
    </row>
    <row r="47" s="2" customFormat="1" ht="13" customHeight="1" spans="1:16">
      <c r="A47" s="8">
        <v>46</v>
      </c>
      <c r="B47" s="8" t="s">
        <v>1468</v>
      </c>
      <c r="C47" s="8" t="s">
        <v>1484</v>
      </c>
      <c r="D47" s="8" t="s">
        <v>56</v>
      </c>
      <c r="E47" s="8" t="s">
        <v>56</v>
      </c>
      <c r="F47" s="8">
        <v>10124.15</v>
      </c>
      <c r="G47" s="8">
        <v>303.72</v>
      </c>
      <c r="H47" s="8">
        <v>9820.43</v>
      </c>
      <c r="I47" s="11">
        <v>1</v>
      </c>
      <c r="J47" s="8" t="s">
        <v>57</v>
      </c>
      <c r="K47" s="8" t="s">
        <v>457</v>
      </c>
      <c r="L47" s="8" t="s">
        <v>159</v>
      </c>
      <c r="M47" s="8" t="s">
        <v>1485</v>
      </c>
      <c r="N47" s="8" t="s">
        <v>1486</v>
      </c>
      <c r="O47" s="8" t="s">
        <v>1334</v>
      </c>
      <c r="P47" s="12" t="s">
        <v>1487</v>
      </c>
    </row>
    <row r="48" s="2" customFormat="1" ht="13" customHeight="1" spans="1:16">
      <c r="A48" s="8">
        <v>47</v>
      </c>
      <c r="B48" s="8" t="s">
        <v>1468</v>
      </c>
      <c r="C48" s="8" t="s">
        <v>1488</v>
      </c>
      <c r="D48" s="8" t="s">
        <v>56</v>
      </c>
      <c r="E48" s="8" t="s">
        <v>56</v>
      </c>
      <c r="F48" s="8">
        <v>8996.36</v>
      </c>
      <c r="G48" s="8">
        <v>269.89</v>
      </c>
      <c r="H48" s="8">
        <v>8726.47</v>
      </c>
      <c r="I48" s="11">
        <v>1</v>
      </c>
      <c r="J48" s="8" t="s">
        <v>57</v>
      </c>
      <c r="K48" s="8" t="s">
        <v>457</v>
      </c>
      <c r="L48" s="8" t="s">
        <v>159</v>
      </c>
      <c r="M48" s="8" t="s">
        <v>1489</v>
      </c>
      <c r="N48" s="8" t="s">
        <v>1490</v>
      </c>
      <c r="O48" s="8" t="s">
        <v>1334</v>
      </c>
      <c r="P48" s="12" t="s">
        <v>1491</v>
      </c>
    </row>
    <row r="49" s="2" customFormat="1" ht="13" customHeight="1" spans="1:16">
      <c r="A49" s="8">
        <v>48</v>
      </c>
      <c r="B49" s="8" t="s">
        <v>1468</v>
      </c>
      <c r="C49" s="8" t="s">
        <v>1492</v>
      </c>
      <c r="D49" s="8" t="s">
        <v>56</v>
      </c>
      <c r="E49" s="8" t="s">
        <v>56</v>
      </c>
      <c r="F49" s="8">
        <v>8272.36</v>
      </c>
      <c r="G49" s="8">
        <v>248.17</v>
      </c>
      <c r="H49" s="8">
        <v>8024.19</v>
      </c>
      <c r="I49" s="11">
        <v>1</v>
      </c>
      <c r="J49" s="8" t="s">
        <v>57</v>
      </c>
      <c r="K49" s="8" t="s">
        <v>457</v>
      </c>
      <c r="L49" s="8" t="s">
        <v>786</v>
      </c>
      <c r="M49" s="8" t="s">
        <v>1493</v>
      </c>
      <c r="N49" s="8" t="s">
        <v>1494</v>
      </c>
      <c r="O49" s="8" t="s">
        <v>1334</v>
      </c>
      <c r="P49" s="12" t="s">
        <v>1495</v>
      </c>
    </row>
    <row r="50" s="2" customFormat="1" ht="13" customHeight="1" spans="1:16">
      <c r="A50" s="8">
        <v>49</v>
      </c>
      <c r="B50" s="8" t="s">
        <v>1468</v>
      </c>
      <c r="C50" s="8" t="s">
        <v>1496</v>
      </c>
      <c r="D50" s="8" t="s">
        <v>81</v>
      </c>
      <c r="E50" s="8" t="s">
        <v>81</v>
      </c>
      <c r="F50" s="8">
        <v>9839.07</v>
      </c>
      <c r="G50" s="8">
        <v>295.17</v>
      </c>
      <c r="H50" s="8">
        <v>9543.9</v>
      </c>
      <c r="I50" s="11">
        <v>1</v>
      </c>
      <c r="J50" s="8" t="s">
        <v>57</v>
      </c>
      <c r="K50" s="8" t="s">
        <v>1474</v>
      </c>
      <c r="L50" s="8" t="s">
        <v>1497</v>
      </c>
      <c r="M50" s="8" t="s">
        <v>1498</v>
      </c>
      <c r="N50" s="8" t="s">
        <v>1499</v>
      </c>
      <c r="O50" s="8" t="s">
        <v>1334</v>
      </c>
      <c r="P50" s="12"/>
    </row>
    <row r="51" s="2" customFormat="1" ht="13" customHeight="1" spans="1:16">
      <c r="A51" s="8">
        <v>50</v>
      </c>
      <c r="B51" s="8" t="s">
        <v>1468</v>
      </c>
      <c r="C51" s="8" t="s">
        <v>1500</v>
      </c>
      <c r="D51" s="8" t="s">
        <v>56</v>
      </c>
      <c r="E51" s="8" t="s">
        <v>56</v>
      </c>
      <c r="F51" s="8">
        <v>12234.79</v>
      </c>
      <c r="G51" s="8">
        <v>367.04</v>
      </c>
      <c r="H51" s="8">
        <v>11867.75</v>
      </c>
      <c r="I51" s="11">
        <v>1</v>
      </c>
      <c r="J51" s="8" t="s">
        <v>57</v>
      </c>
      <c r="K51" s="8" t="s">
        <v>457</v>
      </c>
      <c r="L51" s="8" t="s">
        <v>159</v>
      </c>
      <c r="M51" s="8" t="s">
        <v>1501</v>
      </c>
      <c r="N51" s="8" t="s">
        <v>1502</v>
      </c>
      <c r="O51" s="8" t="s">
        <v>1334</v>
      </c>
      <c r="P51" s="12"/>
    </row>
    <row r="52" s="2" customFormat="1" ht="13" customHeight="1" spans="1:16">
      <c r="A52" s="8">
        <v>51</v>
      </c>
      <c r="B52" s="8" t="s">
        <v>1468</v>
      </c>
      <c r="C52" s="8" t="s">
        <v>1503</v>
      </c>
      <c r="D52" s="8" t="s">
        <v>115</v>
      </c>
      <c r="E52" s="8" t="s">
        <v>115</v>
      </c>
      <c r="F52" s="8">
        <v>1342.23</v>
      </c>
      <c r="G52" s="8">
        <v>40.27</v>
      </c>
      <c r="H52" s="8">
        <v>1301.96</v>
      </c>
      <c r="I52" s="11">
        <v>1</v>
      </c>
      <c r="J52" s="8" t="s">
        <v>57</v>
      </c>
      <c r="K52" s="8" t="s">
        <v>522</v>
      </c>
      <c r="L52" s="8" t="s">
        <v>159</v>
      </c>
      <c r="M52" s="8" t="s">
        <v>1504</v>
      </c>
      <c r="N52" s="8" t="s">
        <v>1505</v>
      </c>
      <c r="O52" s="8" t="s">
        <v>1334</v>
      </c>
      <c r="P52" s="12" t="s">
        <v>1495</v>
      </c>
    </row>
    <row r="53" s="2" customFormat="1" ht="13" customHeight="1" spans="1:16">
      <c r="A53" s="8">
        <v>52</v>
      </c>
      <c r="B53" s="8" t="s">
        <v>1468</v>
      </c>
      <c r="C53" s="8" t="s">
        <v>1506</v>
      </c>
      <c r="D53" s="8" t="s">
        <v>81</v>
      </c>
      <c r="E53" s="8" t="s">
        <v>81</v>
      </c>
      <c r="F53" s="8">
        <v>11240.88</v>
      </c>
      <c r="G53" s="8">
        <v>337.23</v>
      </c>
      <c r="H53" s="8">
        <v>10903.65</v>
      </c>
      <c r="I53" s="11">
        <v>1</v>
      </c>
      <c r="J53" s="8" t="s">
        <v>57</v>
      </c>
      <c r="K53" s="8" t="s">
        <v>1474</v>
      </c>
      <c r="L53" s="8" t="s">
        <v>159</v>
      </c>
      <c r="M53" s="8" t="s">
        <v>1507</v>
      </c>
      <c r="N53" s="8" t="s">
        <v>1508</v>
      </c>
      <c r="O53" s="8" t="s">
        <v>1334</v>
      </c>
      <c r="P53" s="12"/>
    </row>
    <row r="54" s="2" customFormat="1" ht="13" customHeight="1" spans="1:16">
      <c r="A54" s="8">
        <v>53</v>
      </c>
      <c r="B54" s="8" t="s">
        <v>1468</v>
      </c>
      <c r="C54" s="8" t="s">
        <v>1509</v>
      </c>
      <c r="D54" s="8" t="s">
        <v>56</v>
      </c>
      <c r="E54" s="8" t="s">
        <v>56</v>
      </c>
      <c r="F54" s="8">
        <v>9029.59</v>
      </c>
      <c r="G54" s="8">
        <v>270.89</v>
      </c>
      <c r="H54" s="8">
        <v>8758.7</v>
      </c>
      <c r="I54" s="11">
        <v>1</v>
      </c>
      <c r="J54" s="8" t="s">
        <v>57</v>
      </c>
      <c r="K54" s="8" t="s">
        <v>457</v>
      </c>
      <c r="L54" s="8" t="s">
        <v>159</v>
      </c>
      <c r="M54" s="8" t="s">
        <v>1510</v>
      </c>
      <c r="N54" s="8" t="s">
        <v>1511</v>
      </c>
      <c r="O54" s="8" t="s">
        <v>1334</v>
      </c>
      <c r="P54" s="12" t="s">
        <v>1495</v>
      </c>
    </row>
    <row r="55" s="2" customFormat="1" ht="13" customHeight="1" spans="1:16">
      <c r="A55" s="8">
        <v>54</v>
      </c>
      <c r="B55" s="8" t="s">
        <v>1468</v>
      </c>
      <c r="C55" s="8" t="s">
        <v>1512</v>
      </c>
      <c r="D55" s="8" t="s">
        <v>56</v>
      </c>
      <c r="E55" s="8" t="s">
        <v>56</v>
      </c>
      <c r="F55" s="8">
        <v>9411.57</v>
      </c>
      <c r="G55" s="8">
        <v>282.35</v>
      </c>
      <c r="H55" s="8">
        <v>9129.22</v>
      </c>
      <c r="I55" s="11">
        <v>1</v>
      </c>
      <c r="J55" s="8" t="s">
        <v>57</v>
      </c>
      <c r="K55" s="8" t="s">
        <v>457</v>
      </c>
      <c r="L55" s="8" t="s">
        <v>159</v>
      </c>
      <c r="M55" s="8" t="s">
        <v>1513</v>
      </c>
      <c r="N55" s="8" t="s">
        <v>1514</v>
      </c>
      <c r="O55" s="8" t="s">
        <v>1334</v>
      </c>
      <c r="P55" s="12"/>
    </row>
    <row r="56" s="2" customFormat="1" ht="13" customHeight="1" spans="1:16">
      <c r="A56" s="8">
        <v>55</v>
      </c>
      <c r="B56" s="8" t="s">
        <v>1468</v>
      </c>
      <c r="C56" s="8" t="s">
        <v>1515</v>
      </c>
      <c r="D56" s="8" t="s">
        <v>56</v>
      </c>
      <c r="E56" s="8" t="s">
        <v>56</v>
      </c>
      <c r="F56" s="8">
        <v>12483.67</v>
      </c>
      <c r="G56" s="8">
        <v>374.51</v>
      </c>
      <c r="H56" s="8">
        <v>12109.16</v>
      </c>
      <c r="I56" s="11">
        <v>1</v>
      </c>
      <c r="J56" s="8" t="s">
        <v>57</v>
      </c>
      <c r="K56" s="8" t="s">
        <v>457</v>
      </c>
      <c r="L56" s="8" t="s">
        <v>159</v>
      </c>
      <c r="M56" s="8" t="s">
        <v>1516</v>
      </c>
      <c r="N56" s="8" t="s">
        <v>1517</v>
      </c>
      <c r="O56" s="8" t="s">
        <v>1334</v>
      </c>
      <c r="P56" s="12"/>
    </row>
    <row r="57" s="2" customFormat="1" ht="13" customHeight="1" spans="1:16">
      <c r="A57" s="8">
        <v>56</v>
      </c>
      <c r="B57" s="8" t="s">
        <v>1468</v>
      </c>
      <c r="C57" s="8" t="s">
        <v>1518</v>
      </c>
      <c r="D57" s="8" t="s">
        <v>123</v>
      </c>
      <c r="E57" s="8" t="s">
        <v>123</v>
      </c>
      <c r="F57" s="8">
        <v>6560.98</v>
      </c>
      <c r="G57" s="8">
        <v>373.62</v>
      </c>
      <c r="H57" s="8">
        <v>6187.36</v>
      </c>
      <c r="I57" s="11">
        <v>1</v>
      </c>
      <c r="J57" s="8" t="s">
        <v>24</v>
      </c>
      <c r="K57" s="8" t="s">
        <v>88</v>
      </c>
      <c r="L57" s="8" t="s">
        <v>159</v>
      </c>
      <c r="M57" s="8" t="s">
        <v>1519</v>
      </c>
      <c r="N57" s="8" t="s">
        <v>1520</v>
      </c>
      <c r="O57" s="8" t="s">
        <v>1334</v>
      </c>
      <c r="P57" s="12"/>
    </row>
    <row r="58" s="2" customFormat="1" ht="13" customHeight="1" spans="1:16">
      <c r="A58" s="8">
        <v>57</v>
      </c>
      <c r="B58" s="8" t="s">
        <v>1468</v>
      </c>
      <c r="C58" s="8" t="s">
        <v>1521</v>
      </c>
      <c r="D58" s="8" t="s">
        <v>113</v>
      </c>
      <c r="E58" s="8" t="s">
        <v>113</v>
      </c>
      <c r="F58" s="8">
        <v>565.71</v>
      </c>
      <c r="G58" s="8">
        <v>16.97</v>
      </c>
      <c r="H58" s="8">
        <v>548.74</v>
      </c>
      <c r="I58" s="11">
        <v>1</v>
      </c>
      <c r="J58" s="8" t="s">
        <v>62</v>
      </c>
      <c r="K58" s="8" t="s">
        <v>92</v>
      </c>
      <c r="L58" s="8" t="s">
        <v>1522</v>
      </c>
      <c r="M58" s="8" t="s">
        <v>1523</v>
      </c>
      <c r="N58" s="8" t="s">
        <v>1524</v>
      </c>
      <c r="O58" s="8" t="s">
        <v>1334</v>
      </c>
      <c r="P58" s="12" t="s">
        <v>1525</v>
      </c>
    </row>
    <row r="59" s="2" customFormat="1" ht="13" customHeight="1" spans="1:16">
      <c r="A59" s="8">
        <v>58</v>
      </c>
      <c r="B59" s="8" t="s">
        <v>1468</v>
      </c>
      <c r="C59" s="8" t="s">
        <v>1526</v>
      </c>
      <c r="D59" s="8" t="s">
        <v>110</v>
      </c>
      <c r="E59" s="8" t="s">
        <v>110</v>
      </c>
      <c r="F59" s="8">
        <v>3766.31</v>
      </c>
      <c r="G59" s="8">
        <v>112.99</v>
      </c>
      <c r="H59" s="8">
        <v>3653.32</v>
      </c>
      <c r="I59" s="11">
        <v>1</v>
      </c>
      <c r="J59" s="8" t="s">
        <v>62</v>
      </c>
      <c r="K59" s="8" t="s">
        <v>95</v>
      </c>
      <c r="L59" s="8" t="s">
        <v>1527</v>
      </c>
      <c r="M59" s="8" t="s">
        <v>1528</v>
      </c>
      <c r="N59" s="8" t="s">
        <v>1529</v>
      </c>
      <c r="O59" s="8" t="s">
        <v>1334</v>
      </c>
      <c r="P59" s="12" t="s">
        <v>1525</v>
      </c>
    </row>
    <row r="60" s="2" customFormat="1" ht="13" customHeight="1" spans="1:16">
      <c r="A60" s="8">
        <v>59</v>
      </c>
      <c r="B60" s="8" t="s">
        <v>1468</v>
      </c>
      <c r="C60" s="8" t="s">
        <v>1530</v>
      </c>
      <c r="D60" s="8" t="s">
        <v>118</v>
      </c>
      <c r="E60" s="8" t="s">
        <v>118</v>
      </c>
      <c r="F60" s="8">
        <v>867.52</v>
      </c>
      <c r="G60" s="8">
        <v>26.03</v>
      </c>
      <c r="H60" s="8">
        <v>841.49</v>
      </c>
      <c r="I60" s="11">
        <v>1</v>
      </c>
      <c r="J60" s="8" t="s">
        <v>24</v>
      </c>
      <c r="K60" s="8" t="s">
        <v>88</v>
      </c>
      <c r="L60" s="8" t="s">
        <v>1357</v>
      </c>
      <c r="M60" s="8" t="s">
        <v>1531</v>
      </c>
      <c r="N60" s="8" t="s">
        <v>1532</v>
      </c>
      <c r="O60" s="8" t="s">
        <v>1334</v>
      </c>
      <c r="P60" s="12" t="s">
        <v>71</v>
      </c>
    </row>
    <row r="61" s="2" customFormat="1" ht="13" customHeight="1" spans="1:16">
      <c r="A61" s="8">
        <v>60</v>
      </c>
      <c r="B61" s="8" t="s">
        <v>1468</v>
      </c>
      <c r="C61" s="8" t="s">
        <v>1533</v>
      </c>
      <c r="D61" s="8" t="s">
        <v>118</v>
      </c>
      <c r="E61" s="8" t="s">
        <v>118</v>
      </c>
      <c r="F61" s="8">
        <v>2883.67</v>
      </c>
      <c r="G61" s="8">
        <v>86.51</v>
      </c>
      <c r="H61" s="8">
        <v>2797.16</v>
      </c>
      <c r="I61" s="11">
        <v>1</v>
      </c>
      <c r="J61" s="8" t="s">
        <v>24</v>
      </c>
      <c r="K61" s="8" t="s">
        <v>88</v>
      </c>
      <c r="L61" s="8" t="s">
        <v>767</v>
      </c>
      <c r="M61" s="8" t="s">
        <v>1534</v>
      </c>
      <c r="N61" s="8" t="s">
        <v>1535</v>
      </c>
      <c r="O61" s="8" t="s">
        <v>1334</v>
      </c>
      <c r="P61" s="12"/>
    </row>
    <row r="62" s="2" customFormat="1" ht="13" customHeight="1" spans="1:16">
      <c r="A62" s="8">
        <v>61</v>
      </c>
      <c r="B62" s="8" t="s">
        <v>1468</v>
      </c>
      <c r="C62" s="8" t="s">
        <v>1536</v>
      </c>
      <c r="D62" s="8" t="s">
        <v>118</v>
      </c>
      <c r="E62" s="8" t="s">
        <v>118</v>
      </c>
      <c r="F62" s="8">
        <v>3007</v>
      </c>
      <c r="G62" s="8">
        <v>90.21</v>
      </c>
      <c r="H62" s="8">
        <v>2916.79</v>
      </c>
      <c r="I62" s="11">
        <v>1</v>
      </c>
      <c r="J62" s="8" t="s">
        <v>24</v>
      </c>
      <c r="K62" s="8" t="s">
        <v>88</v>
      </c>
      <c r="L62" s="8" t="s">
        <v>1357</v>
      </c>
      <c r="M62" s="8" t="s">
        <v>1528</v>
      </c>
      <c r="N62" s="8" t="s">
        <v>1529</v>
      </c>
      <c r="O62" s="8" t="s">
        <v>1334</v>
      </c>
      <c r="P62" s="12" t="s">
        <v>71</v>
      </c>
    </row>
    <row r="63" s="2" customFormat="1" ht="13" customHeight="1" spans="1:16">
      <c r="A63" s="8">
        <v>62</v>
      </c>
      <c r="B63" s="8" t="s">
        <v>1468</v>
      </c>
      <c r="C63" s="8" t="s">
        <v>1537</v>
      </c>
      <c r="D63" s="8" t="s">
        <v>118</v>
      </c>
      <c r="E63" s="8" t="s">
        <v>118</v>
      </c>
      <c r="F63" s="8">
        <v>2664.34</v>
      </c>
      <c r="G63" s="8">
        <v>79.93</v>
      </c>
      <c r="H63" s="8">
        <v>2584.41</v>
      </c>
      <c r="I63" s="11">
        <v>1</v>
      </c>
      <c r="J63" s="8" t="s">
        <v>24</v>
      </c>
      <c r="K63" s="8" t="s">
        <v>88</v>
      </c>
      <c r="L63" s="8" t="s">
        <v>767</v>
      </c>
      <c r="M63" s="8" t="s">
        <v>1538</v>
      </c>
      <c r="N63" s="8" t="s">
        <v>1539</v>
      </c>
      <c r="O63" s="8" t="s">
        <v>1334</v>
      </c>
      <c r="P63" s="12" t="s">
        <v>71</v>
      </c>
    </row>
    <row r="64" s="2" customFormat="1" ht="13" customHeight="1" spans="1:16">
      <c r="A64" s="8">
        <v>63</v>
      </c>
      <c r="B64" s="8" t="s">
        <v>1468</v>
      </c>
      <c r="C64" s="8" t="s">
        <v>1540</v>
      </c>
      <c r="D64" s="8" t="s">
        <v>118</v>
      </c>
      <c r="E64" s="8" t="s">
        <v>118</v>
      </c>
      <c r="F64" s="8">
        <v>4130.06</v>
      </c>
      <c r="G64" s="8">
        <v>123.9</v>
      </c>
      <c r="H64" s="8">
        <v>4006.16</v>
      </c>
      <c r="I64" s="11">
        <v>1</v>
      </c>
      <c r="J64" s="8" t="s">
        <v>24</v>
      </c>
      <c r="K64" s="8" t="s">
        <v>88</v>
      </c>
      <c r="L64" s="8" t="s">
        <v>983</v>
      </c>
      <c r="M64" s="8" t="s">
        <v>1541</v>
      </c>
      <c r="N64" s="8" t="s">
        <v>1542</v>
      </c>
      <c r="O64" s="8" t="s">
        <v>1334</v>
      </c>
      <c r="P64" s="12" t="s">
        <v>71</v>
      </c>
    </row>
    <row r="65" s="2" customFormat="1" ht="13" customHeight="1" spans="1:16">
      <c r="A65" s="8">
        <v>64</v>
      </c>
      <c r="B65" s="8" t="s">
        <v>1468</v>
      </c>
      <c r="C65" s="8" t="s">
        <v>1543</v>
      </c>
      <c r="D65" s="8" t="s">
        <v>118</v>
      </c>
      <c r="E65" s="8" t="s">
        <v>118</v>
      </c>
      <c r="F65" s="8">
        <v>2778.35</v>
      </c>
      <c r="G65" s="8">
        <v>83.35</v>
      </c>
      <c r="H65" s="8">
        <v>2695</v>
      </c>
      <c r="I65" s="11">
        <v>1</v>
      </c>
      <c r="J65" s="8" t="s">
        <v>24</v>
      </c>
      <c r="K65" s="8" t="s">
        <v>88</v>
      </c>
      <c r="L65" s="8" t="s">
        <v>983</v>
      </c>
      <c r="M65" s="8" t="s">
        <v>1544</v>
      </c>
      <c r="N65" s="8" t="s">
        <v>1545</v>
      </c>
      <c r="O65" s="8" t="s">
        <v>1334</v>
      </c>
      <c r="P65" s="12"/>
    </row>
    <row r="66" s="2" customFormat="1" ht="13" customHeight="1" spans="1:16">
      <c r="A66" s="8">
        <v>65</v>
      </c>
      <c r="B66" s="8" t="s">
        <v>1468</v>
      </c>
      <c r="C66" s="8" t="s">
        <v>1546</v>
      </c>
      <c r="D66" s="8" t="s">
        <v>118</v>
      </c>
      <c r="E66" s="8" t="s">
        <v>118</v>
      </c>
      <c r="F66" s="8">
        <v>2837.54</v>
      </c>
      <c r="G66" s="8">
        <v>85.13</v>
      </c>
      <c r="H66" s="8">
        <v>2752.41</v>
      </c>
      <c r="I66" s="11">
        <v>1</v>
      </c>
      <c r="J66" s="8" t="s">
        <v>24</v>
      </c>
      <c r="K66" s="8" t="s">
        <v>88</v>
      </c>
      <c r="L66" s="8" t="s">
        <v>767</v>
      </c>
      <c r="M66" s="8" t="s">
        <v>1547</v>
      </c>
      <c r="N66" s="8" t="s">
        <v>1548</v>
      </c>
      <c r="O66" s="8" t="s">
        <v>1334</v>
      </c>
      <c r="P66" s="12" t="s">
        <v>71</v>
      </c>
    </row>
    <row r="67" s="2" customFormat="1" ht="13" customHeight="1" spans="1:16">
      <c r="A67" s="8">
        <v>66</v>
      </c>
      <c r="B67" s="8" t="s">
        <v>1468</v>
      </c>
      <c r="C67" s="8" t="s">
        <v>1549</v>
      </c>
      <c r="D67" s="8" t="s">
        <v>118</v>
      </c>
      <c r="E67" s="8" t="s">
        <v>118</v>
      </c>
      <c r="F67" s="8">
        <v>2482.32</v>
      </c>
      <c r="G67" s="8">
        <v>74.47</v>
      </c>
      <c r="H67" s="8">
        <v>2407.85</v>
      </c>
      <c r="I67" s="11">
        <v>1</v>
      </c>
      <c r="J67" s="8" t="s">
        <v>24</v>
      </c>
      <c r="K67" s="8" t="s">
        <v>88</v>
      </c>
      <c r="L67" s="8" t="s">
        <v>767</v>
      </c>
      <c r="M67" s="8" t="s">
        <v>1550</v>
      </c>
      <c r="N67" s="8" t="s">
        <v>1551</v>
      </c>
      <c r="O67" s="8" t="s">
        <v>1334</v>
      </c>
      <c r="P67" s="12"/>
    </row>
    <row r="68" s="2" customFormat="1" ht="13" customHeight="1" spans="1:16">
      <c r="A68" s="8">
        <v>67</v>
      </c>
      <c r="B68" s="8" t="s">
        <v>1468</v>
      </c>
      <c r="C68" s="8" t="s">
        <v>1552</v>
      </c>
      <c r="D68" s="8" t="s">
        <v>118</v>
      </c>
      <c r="E68" s="8" t="s">
        <v>118</v>
      </c>
      <c r="F68" s="8">
        <v>2849.73</v>
      </c>
      <c r="G68" s="8">
        <v>85.49</v>
      </c>
      <c r="H68" s="8">
        <v>2764.24</v>
      </c>
      <c r="I68" s="11">
        <v>1</v>
      </c>
      <c r="J68" s="8" t="s">
        <v>24</v>
      </c>
      <c r="K68" s="8" t="s">
        <v>88</v>
      </c>
      <c r="L68" s="8" t="s">
        <v>767</v>
      </c>
      <c r="M68" s="8" t="s">
        <v>1553</v>
      </c>
      <c r="N68" s="8" t="s">
        <v>1554</v>
      </c>
      <c r="O68" s="8" t="s">
        <v>1334</v>
      </c>
      <c r="P68" s="12"/>
    </row>
    <row r="69" s="2" customFormat="1" ht="13" customHeight="1" spans="1:16">
      <c r="A69" s="8">
        <v>68</v>
      </c>
      <c r="B69" s="8" t="s">
        <v>1468</v>
      </c>
      <c r="C69" s="8" t="s">
        <v>1555</v>
      </c>
      <c r="D69" s="8" t="s">
        <v>118</v>
      </c>
      <c r="E69" s="8" t="s">
        <v>118</v>
      </c>
      <c r="F69" s="8">
        <v>2876.78</v>
      </c>
      <c r="G69" s="8">
        <v>86.3</v>
      </c>
      <c r="H69" s="8">
        <v>2790.48</v>
      </c>
      <c r="I69" s="11">
        <v>1</v>
      </c>
      <c r="J69" s="8" t="s">
        <v>24</v>
      </c>
      <c r="K69" s="8" t="s">
        <v>88</v>
      </c>
      <c r="L69" s="8" t="s">
        <v>767</v>
      </c>
      <c r="M69" s="8" t="s">
        <v>1556</v>
      </c>
      <c r="N69" s="8" t="s">
        <v>1557</v>
      </c>
      <c r="O69" s="8" t="s">
        <v>1334</v>
      </c>
      <c r="P69" s="12"/>
    </row>
    <row r="70" s="2" customFormat="1" ht="13" customHeight="1" spans="1:16">
      <c r="A70" s="8">
        <v>69</v>
      </c>
      <c r="B70" s="8" t="s">
        <v>1468</v>
      </c>
      <c r="C70" s="8" t="s">
        <v>1558</v>
      </c>
      <c r="D70" s="8" t="s">
        <v>118</v>
      </c>
      <c r="E70" s="8" t="s">
        <v>118</v>
      </c>
      <c r="F70" s="8">
        <v>3564.59</v>
      </c>
      <c r="G70" s="8">
        <v>106.94</v>
      </c>
      <c r="H70" s="8">
        <v>3457.65</v>
      </c>
      <c r="I70" s="11">
        <v>1</v>
      </c>
      <c r="J70" s="8" t="s">
        <v>24</v>
      </c>
      <c r="K70" s="8" t="s">
        <v>88</v>
      </c>
      <c r="L70" s="8" t="s">
        <v>159</v>
      </c>
      <c r="M70" s="8" t="s">
        <v>1559</v>
      </c>
      <c r="N70" s="8" t="s">
        <v>1560</v>
      </c>
      <c r="O70" s="8" t="s">
        <v>1334</v>
      </c>
      <c r="P70" s="12" t="s">
        <v>71</v>
      </c>
    </row>
    <row r="71" s="2" customFormat="1" ht="13" customHeight="1" spans="1:16">
      <c r="A71" s="8">
        <v>70</v>
      </c>
      <c r="B71" s="8" t="s">
        <v>1468</v>
      </c>
      <c r="C71" s="8" t="s">
        <v>1561</v>
      </c>
      <c r="D71" s="8" t="s">
        <v>118</v>
      </c>
      <c r="E71" s="8" t="s">
        <v>118</v>
      </c>
      <c r="F71" s="8">
        <v>2868.44</v>
      </c>
      <c r="G71" s="8">
        <v>86.05</v>
      </c>
      <c r="H71" s="8">
        <v>2782.39</v>
      </c>
      <c r="I71" s="11">
        <v>1</v>
      </c>
      <c r="J71" s="8" t="s">
        <v>24</v>
      </c>
      <c r="K71" s="8" t="s">
        <v>88</v>
      </c>
      <c r="L71" s="8" t="s">
        <v>159</v>
      </c>
      <c r="M71" s="8" t="s">
        <v>1562</v>
      </c>
      <c r="N71" s="8" t="s">
        <v>1563</v>
      </c>
      <c r="O71" s="8" t="s">
        <v>1334</v>
      </c>
      <c r="P71" s="12" t="s">
        <v>71</v>
      </c>
    </row>
    <row r="72" s="2" customFormat="1" ht="13" customHeight="1" spans="1:16">
      <c r="A72" s="8">
        <v>71</v>
      </c>
      <c r="B72" s="8" t="s">
        <v>1468</v>
      </c>
      <c r="C72" s="8" t="s">
        <v>1564</v>
      </c>
      <c r="D72" s="8" t="s">
        <v>118</v>
      </c>
      <c r="E72" s="8" t="s">
        <v>118</v>
      </c>
      <c r="F72" s="8">
        <v>2600.72</v>
      </c>
      <c r="G72" s="8">
        <v>78.02</v>
      </c>
      <c r="H72" s="8">
        <v>2522.7</v>
      </c>
      <c r="I72" s="11">
        <v>1</v>
      </c>
      <c r="J72" s="8" t="s">
        <v>24</v>
      </c>
      <c r="K72" s="8" t="s">
        <v>88</v>
      </c>
      <c r="L72" s="8" t="s">
        <v>767</v>
      </c>
      <c r="M72" s="8" t="s">
        <v>1565</v>
      </c>
      <c r="N72" s="8" t="s">
        <v>1566</v>
      </c>
      <c r="O72" s="8" t="s">
        <v>1334</v>
      </c>
      <c r="P72" s="12" t="s">
        <v>71</v>
      </c>
    </row>
    <row r="73" s="2" customFormat="1" ht="13" customHeight="1" spans="1:16">
      <c r="A73" s="8">
        <v>72</v>
      </c>
      <c r="B73" s="8" t="s">
        <v>1468</v>
      </c>
      <c r="C73" s="8" t="s">
        <v>1567</v>
      </c>
      <c r="D73" s="8" t="s">
        <v>118</v>
      </c>
      <c r="E73" s="8" t="s">
        <v>118</v>
      </c>
      <c r="F73" s="8">
        <v>2600.72</v>
      </c>
      <c r="G73" s="8">
        <v>78.02</v>
      </c>
      <c r="H73" s="8">
        <v>2522.7</v>
      </c>
      <c r="I73" s="11">
        <v>1</v>
      </c>
      <c r="J73" s="8" t="s">
        <v>24</v>
      </c>
      <c r="K73" s="8" t="s">
        <v>88</v>
      </c>
      <c r="L73" s="8" t="s">
        <v>767</v>
      </c>
      <c r="M73" s="8" t="s">
        <v>1568</v>
      </c>
      <c r="N73" s="8" t="s">
        <v>1569</v>
      </c>
      <c r="O73" s="8" t="s">
        <v>1334</v>
      </c>
      <c r="P73" s="12" t="s">
        <v>71</v>
      </c>
    </row>
    <row r="74" s="2" customFormat="1" ht="13" customHeight="1" spans="1:16">
      <c r="A74" s="8">
        <v>73</v>
      </c>
      <c r="B74" s="8" t="s">
        <v>1468</v>
      </c>
      <c r="C74" s="8" t="s">
        <v>1570</v>
      </c>
      <c r="D74" s="8" t="s">
        <v>118</v>
      </c>
      <c r="E74" s="8" t="s">
        <v>118</v>
      </c>
      <c r="F74" s="8">
        <v>4635.57</v>
      </c>
      <c r="G74" s="8">
        <v>139.07</v>
      </c>
      <c r="H74" s="8">
        <v>4496.5</v>
      </c>
      <c r="I74" s="11">
        <v>1</v>
      </c>
      <c r="J74" s="8" t="s">
        <v>24</v>
      </c>
      <c r="K74" s="8" t="s">
        <v>88</v>
      </c>
      <c r="L74" s="8" t="s">
        <v>767</v>
      </c>
      <c r="M74" s="8" t="s">
        <v>1571</v>
      </c>
      <c r="N74" s="8" t="s">
        <v>1572</v>
      </c>
      <c r="O74" s="8" t="s">
        <v>1334</v>
      </c>
      <c r="P74" s="12" t="s">
        <v>71</v>
      </c>
    </row>
    <row r="75" s="2" customFormat="1" ht="13" customHeight="1" spans="1:16">
      <c r="A75" s="8">
        <v>74</v>
      </c>
      <c r="B75" s="8" t="s">
        <v>1573</v>
      </c>
      <c r="C75" s="8" t="s">
        <v>1574</v>
      </c>
      <c r="D75" s="8" t="s">
        <v>118</v>
      </c>
      <c r="E75" s="8" t="s">
        <v>118</v>
      </c>
      <c r="F75" s="8">
        <v>867.53</v>
      </c>
      <c r="G75" s="8">
        <v>283.1</v>
      </c>
      <c r="H75" s="8">
        <v>584.43</v>
      </c>
      <c r="I75" s="11">
        <v>1</v>
      </c>
      <c r="J75" s="8" t="s">
        <v>24</v>
      </c>
      <c r="K75" s="8" t="s">
        <v>88</v>
      </c>
      <c r="L75" s="8" t="s">
        <v>159</v>
      </c>
      <c r="M75" s="8" t="s">
        <v>1575</v>
      </c>
      <c r="N75" s="8" t="s">
        <v>1576</v>
      </c>
      <c r="O75" s="8" t="s">
        <v>1472</v>
      </c>
      <c r="P75" s="12" t="s">
        <v>71</v>
      </c>
    </row>
    <row r="76" s="2" customFormat="1" ht="13" customHeight="1" spans="1:16">
      <c r="A76" s="8">
        <v>75</v>
      </c>
      <c r="B76" s="8" t="s">
        <v>1573</v>
      </c>
      <c r="C76" s="8" t="s">
        <v>1577</v>
      </c>
      <c r="D76" s="8" t="s">
        <v>114</v>
      </c>
      <c r="E76" s="8" t="s">
        <v>114</v>
      </c>
      <c r="F76" s="8">
        <v>588.48</v>
      </c>
      <c r="G76" s="8">
        <v>17.65</v>
      </c>
      <c r="H76" s="8">
        <v>570.83</v>
      </c>
      <c r="I76" s="11">
        <v>1</v>
      </c>
      <c r="J76" s="8" t="s">
        <v>24</v>
      </c>
      <c r="K76" s="8" t="s">
        <v>88</v>
      </c>
      <c r="L76" s="8" t="s">
        <v>159</v>
      </c>
      <c r="M76" s="8" t="s">
        <v>1578</v>
      </c>
      <c r="N76" s="8" t="s">
        <v>1579</v>
      </c>
      <c r="O76" s="8" t="s">
        <v>1472</v>
      </c>
      <c r="P76" s="12" t="s">
        <v>1580</v>
      </c>
    </row>
    <row r="77" s="2" customFormat="1" ht="13" customHeight="1" spans="1:16">
      <c r="A77" s="8">
        <v>76</v>
      </c>
      <c r="B77" s="8" t="s">
        <v>1573</v>
      </c>
      <c r="C77" s="8" t="s">
        <v>1581</v>
      </c>
      <c r="D77" s="8" t="s">
        <v>104</v>
      </c>
      <c r="E77" s="8" t="s">
        <v>104</v>
      </c>
      <c r="F77" s="8">
        <v>384.48</v>
      </c>
      <c r="G77" s="8">
        <v>11.53</v>
      </c>
      <c r="H77" s="8">
        <v>372.95</v>
      </c>
      <c r="I77" s="11">
        <v>1</v>
      </c>
      <c r="J77" s="8" t="s">
        <v>24</v>
      </c>
      <c r="K77" s="8" t="s">
        <v>88</v>
      </c>
      <c r="L77" s="8" t="s">
        <v>159</v>
      </c>
      <c r="M77" s="8" t="s">
        <v>1578</v>
      </c>
      <c r="N77" s="8" t="s">
        <v>1579</v>
      </c>
      <c r="O77" s="8" t="s">
        <v>1472</v>
      </c>
      <c r="P77" s="12" t="s">
        <v>1580</v>
      </c>
    </row>
    <row r="78" s="2" customFormat="1" ht="13" customHeight="1" spans="1:16">
      <c r="A78" s="8">
        <v>77</v>
      </c>
      <c r="B78" s="8" t="s">
        <v>1573</v>
      </c>
      <c r="C78" s="8" t="s">
        <v>1582</v>
      </c>
      <c r="D78" s="8" t="s">
        <v>104</v>
      </c>
      <c r="E78" s="8" t="s">
        <v>104</v>
      </c>
      <c r="F78" s="8">
        <v>16817.67</v>
      </c>
      <c r="G78" s="8">
        <v>504.53</v>
      </c>
      <c r="H78" s="8">
        <v>16313.14</v>
      </c>
      <c r="I78" s="11">
        <v>1</v>
      </c>
      <c r="J78" s="8" t="s">
        <v>24</v>
      </c>
      <c r="K78" s="8" t="s">
        <v>88</v>
      </c>
      <c r="L78" s="8" t="s">
        <v>159</v>
      </c>
      <c r="M78" s="8" t="s">
        <v>1578</v>
      </c>
      <c r="N78" s="8" t="s">
        <v>1579</v>
      </c>
      <c r="O78" s="8" t="s">
        <v>1472</v>
      </c>
      <c r="P78" s="12" t="s">
        <v>1580</v>
      </c>
    </row>
    <row r="79" s="2" customFormat="1" ht="13" customHeight="1" spans="1:16">
      <c r="A79" s="8">
        <v>78</v>
      </c>
      <c r="B79" s="8" t="s">
        <v>1573</v>
      </c>
      <c r="C79" s="8" t="s">
        <v>1583</v>
      </c>
      <c r="D79" s="8" t="s">
        <v>133</v>
      </c>
      <c r="E79" s="8" t="s">
        <v>133</v>
      </c>
      <c r="F79" s="8">
        <v>4495.94</v>
      </c>
      <c r="G79" s="8">
        <v>134.88</v>
      </c>
      <c r="H79" s="8">
        <v>4361.06</v>
      </c>
      <c r="I79" s="11">
        <v>1</v>
      </c>
      <c r="J79" s="8" t="s">
        <v>24</v>
      </c>
      <c r="K79" s="8" t="s">
        <v>88</v>
      </c>
      <c r="L79" s="8" t="s">
        <v>159</v>
      </c>
      <c r="M79" s="8" t="s">
        <v>1584</v>
      </c>
      <c r="N79" s="8" t="s">
        <v>1585</v>
      </c>
      <c r="O79" s="8" t="s">
        <v>1472</v>
      </c>
      <c r="P79" s="12"/>
    </row>
    <row r="80" s="2" customFormat="1" ht="13" customHeight="1" spans="1:16">
      <c r="A80" s="8">
        <v>79</v>
      </c>
      <c r="B80" s="8" t="s">
        <v>1573</v>
      </c>
      <c r="C80" s="8" t="s">
        <v>1586</v>
      </c>
      <c r="D80" s="8" t="s">
        <v>249</v>
      </c>
      <c r="E80" s="8" t="s">
        <v>249</v>
      </c>
      <c r="F80" s="8">
        <v>4392.95</v>
      </c>
      <c r="G80" s="8">
        <v>131.79</v>
      </c>
      <c r="H80" s="8">
        <v>4261.16</v>
      </c>
      <c r="I80" s="11">
        <v>1</v>
      </c>
      <c r="J80" s="8" t="s">
        <v>24</v>
      </c>
      <c r="K80" s="8" t="s">
        <v>1587</v>
      </c>
      <c r="L80" s="8" t="s">
        <v>786</v>
      </c>
      <c r="M80" s="8" t="s">
        <v>1588</v>
      </c>
      <c r="N80" s="8" t="s">
        <v>1589</v>
      </c>
      <c r="O80" s="8" t="s">
        <v>1472</v>
      </c>
      <c r="P80" s="12"/>
    </row>
    <row r="81" s="2" customFormat="1" ht="13" customHeight="1" spans="1:16">
      <c r="A81" s="8">
        <v>80</v>
      </c>
      <c r="B81" s="8" t="s">
        <v>1573</v>
      </c>
      <c r="C81" s="8" t="s">
        <v>1590</v>
      </c>
      <c r="D81" s="8" t="s">
        <v>26</v>
      </c>
      <c r="E81" s="8" t="s">
        <v>26</v>
      </c>
      <c r="F81" s="8">
        <v>1002.58</v>
      </c>
      <c r="G81" s="8">
        <v>532.59</v>
      </c>
      <c r="H81" s="8">
        <v>469.99</v>
      </c>
      <c r="I81" s="11">
        <v>1</v>
      </c>
      <c r="J81" s="8" t="s">
        <v>24</v>
      </c>
      <c r="K81" s="8" t="s">
        <v>88</v>
      </c>
      <c r="L81" s="8" t="s">
        <v>88</v>
      </c>
      <c r="M81" s="8" t="s">
        <v>1588</v>
      </c>
      <c r="N81" s="8" t="s">
        <v>1589</v>
      </c>
      <c r="O81" s="8" t="s">
        <v>1472</v>
      </c>
      <c r="P81" s="12"/>
    </row>
    <row r="82" s="2" customFormat="1" ht="13" customHeight="1" spans="1:16">
      <c r="A82" s="8">
        <v>81</v>
      </c>
      <c r="B82" s="8" t="s">
        <v>1573</v>
      </c>
      <c r="C82" s="8" t="s">
        <v>1591</v>
      </c>
      <c r="D82" s="8" t="s">
        <v>130</v>
      </c>
      <c r="E82" s="8" t="s">
        <v>130</v>
      </c>
      <c r="F82" s="8">
        <v>879.54</v>
      </c>
      <c r="G82" s="8">
        <v>657.47</v>
      </c>
      <c r="H82" s="8">
        <v>222.07</v>
      </c>
      <c r="I82" s="11">
        <v>1</v>
      </c>
      <c r="J82" s="8" t="s">
        <v>125</v>
      </c>
      <c r="K82" s="8" t="s">
        <v>88</v>
      </c>
      <c r="L82" s="8" t="s">
        <v>159</v>
      </c>
      <c r="M82" s="8" t="s">
        <v>1592</v>
      </c>
      <c r="N82" s="8" t="s">
        <v>1593</v>
      </c>
      <c r="O82" s="8" t="s">
        <v>1472</v>
      </c>
      <c r="P82" s="12"/>
    </row>
    <row r="83" s="2" customFormat="1" ht="13" customHeight="1" spans="1:16">
      <c r="A83" s="8">
        <v>82</v>
      </c>
      <c r="B83" s="8" t="s">
        <v>1573</v>
      </c>
      <c r="C83" s="8" t="s">
        <v>1594</v>
      </c>
      <c r="D83" s="8" t="s">
        <v>118</v>
      </c>
      <c r="E83" s="8" t="s">
        <v>118</v>
      </c>
      <c r="F83" s="8">
        <v>3140.73</v>
      </c>
      <c r="G83" s="8">
        <v>94.22</v>
      </c>
      <c r="H83" s="8">
        <v>3046.51</v>
      </c>
      <c r="I83" s="11">
        <v>1</v>
      </c>
      <c r="J83" s="8" t="s">
        <v>24</v>
      </c>
      <c r="K83" s="8" t="s">
        <v>88</v>
      </c>
      <c r="L83" s="8" t="s">
        <v>159</v>
      </c>
      <c r="M83" s="8" t="s">
        <v>1592</v>
      </c>
      <c r="N83" s="8" t="s">
        <v>1593</v>
      </c>
      <c r="O83" s="8" t="s">
        <v>1472</v>
      </c>
      <c r="P83" s="12"/>
    </row>
    <row r="84" s="2" customFormat="1" ht="13" customHeight="1" spans="1:16">
      <c r="A84" s="8">
        <v>83</v>
      </c>
      <c r="B84" s="8" t="s">
        <v>1573</v>
      </c>
      <c r="C84" s="8" t="s">
        <v>1595</v>
      </c>
      <c r="D84" s="8" t="s">
        <v>104</v>
      </c>
      <c r="E84" s="8" t="s">
        <v>104</v>
      </c>
      <c r="F84" s="8">
        <v>1947.9</v>
      </c>
      <c r="G84" s="8">
        <v>58.44</v>
      </c>
      <c r="H84" s="8">
        <v>1889.46</v>
      </c>
      <c r="I84" s="11">
        <v>1</v>
      </c>
      <c r="J84" s="8" t="s">
        <v>24</v>
      </c>
      <c r="K84" s="8" t="s">
        <v>88</v>
      </c>
      <c r="L84" s="8" t="s">
        <v>1596</v>
      </c>
      <c r="M84" s="8" t="s">
        <v>1597</v>
      </c>
      <c r="N84" s="8" t="s">
        <v>1598</v>
      </c>
      <c r="O84" s="8" t="s">
        <v>1472</v>
      </c>
      <c r="P84" s="12"/>
    </row>
    <row r="85" s="2" customFormat="1" ht="13" customHeight="1" spans="1:16">
      <c r="A85" s="8">
        <v>84</v>
      </c>
      <c r="B85" s="8" t="s">
        <v>1573</v>
      </c>
      <c r="C85" s="8" t="s">
        <v>1599</v>
      </c>
      <c r="D85" s="8" t="s">
        <v>121</v>
      </c>
      <c r="E85" s="8" t="s">
        <v>121</v>
      </c>
      <c r="F85" s="8">
        <v>421.23</v>
      </c>
      <c r="G85" s="8">
        <v>310.22</v>
      </c>
      <c r="H85" s="8">
        <v>111.01</v>
      </c>
      <c r="I85" s="11">
        <v>1</v>
      </c>
      <c r="J85" s="8" t="s">
        <v>24</v>
      </c>
      <c r="K85" s="8" t="s">
        <v>88</v>
      </c>
      <c r="L85" s="8" t="s">
        <v>159</v>
      </c>
      <c r="M85" s="8" t="s">
        <v>1597</v>
      </c>
      <c r="N85" s="8" t="s">
        <v>1598</v>
      </c>
      <c r="O85" s="8" t="s">
        <v>1472</v>
      </c>
      <c r="P85" s="12"/>
    </row>
    <row r="86" s="2" customFormat="1" ht="13" customHeight="1" spans="1:16">
      <c r="A86" s="8">
        <v>85</v>
      </c>
      <c r="B86" s="8" t="s">
        <v>1573</v>
      </c>
      <c r="C86" s="8" t="s">
        <v>1600</v>
      </c>
      <c r="D86" s="8" t="s">
        <v>127</v>
      </c>
      <c r="E86" s="8" t="s">
        <v>127</v>
      </c>
      <c r="F86" s="8">
        <v>292.32</v>
      </c>
      <c r="G86" s="8">
        <v>8.77</v>
      </c>
      <c r="H86" s="8">
        <v>283.55</v>
      </c>
      <c r="I86" s="11">
        <v>1</v>
      </c>
      <c r="J86" s="8" t="s">
        <v>24</v>
      </c>
      <c r="K86" s="8" t="s">
        <v>88</v>
      </c>
      <c r="L86" s="8" t="s">
        <v>159</v>
      </c>
      <c r="M86" s="8" t="s">
        <v>1597</v>
      </c>
      <c r="N86" s="8" t="s">
        <v>1598</v>
      </c>
      <c r="O86" s="8" t="s">
        <v>1472</v>
      </c>
      <c r="P86" s="12"/>
    </row>
    <row r="87" s="2" customFormat="1" ht="13" customHeight="1" spans="1:16">
      <c r="A87" s="8">
        <v>86</v>
      </c>
      <c r="B87" s="8" t="s">
        <v>1573</v>
      </c>
      <c r="C87" s="8" t="s">
        <v>1601</v>
      </c>
      <c r="D87" s="8" t="s">
        <v>64</v>
      </c>
      <c r="E87" s="8" t="s">
        <v>64</v>
      </c>
      <c r="F87" s="8">
        <v>658.58</v>
      </c>
      <c r="G87" s="8">
        <v>90.76</v>
      </c>
      <c r="H87" s="8">
        <v>567.82</v>
      </c>
      <c r="I87" s="11">
        <v>1</v>
      </c>
      <c r="J87" s="8" t="s">
        <v>24</v>
      </c>
      <c r="K87" s="8" t="s">
        <v>88</v>
      </c>
      <c r="L87" s="8" t="s">
        <v>159</v>
      </c>
      <c r="M87" s="8" t="s">
        <v>1597</v>
      </c>
      <c r="N87" s="8" t="s">
        <v>1598</v>
      </c>
      <c r="O87" s="8" t="s">
        <v>1472</v>
      </c>
      <c r="P87" s="12"/>
    </row>
    <row r="88" s="2" customFormat="1" ht="13" customHeight="1" spans="1:16">
      <c r="A88" s="8">
        <v>87</v>
      </c>
      <c r="B88" s="8" t="s">
        <v>1573</v>
      </c>
      <c r="C88" s="8" t="s">
        <v>1602</v>
      </c>
      <c r="D88" s="8" t="s">
        <v>104</v>
      </c>
      <c r="E88" s="8" t="s">
        <v>104</v>
      </c>
      <c r="F88" s="8">
        <v>2515.9</v>
      </c>
      <c r="G88" s="8">
        <v>75.48</v>
      </c>
      <c r="H88" s="8">
        <v>2440.42</v>
      </c>
      <c r="I88" s="11">
        <v>1</v>
      </c>
      <c r="J88" s="8" t="s">
        <v>24</v>
      </c>
      <c r="K88" s="8" t="s">
        <v>88</v>
      </c>
      <c r="L88" s="8" t="s">
        <v>1603</v>
      </c>
      <c r="M88" s="8" t="s">
        <v>1604</v>
      </c>
      <c r="N88" s="8" t="s">
        <v>1605</v>
      </c>
      <c r="O88" s="8" t="s">
        <v>1472</v>
      </c>
      <c r="P88" s="12"/>
    </row>
    <row r="89" s="2" customFormat="1" ht="13" customHeight="1" spans="1:16">
      <c r="A89" s="8">
        <v>88</v>
      </c>
      <c r="B89" s="8" t="s">
        <v>1573</v>
      </c>
      <c r="C89" s="8" t="s">
        <v>1606</v>
      </c>
      <c r="D89" s="8" t="s">
        <v>104</v>
      </c>
      <c r="E89" s="8" t="s">
        <v>104</v>
      </c>
      <c r="F89" s="8">
        <v>2032.15</v>
      </c>
      <c r="G89" s="8">
        <v>60.96</v>
      </c>
      <c r="H89" s="8">
        <v>1971.19</v>
      </c>
      <c r="I89" s="11">
        <v>1</v>
      </c>
      <c r="J89" s="8" t="s">
        <v>24</v>
      </c>
      <c r="K89" s="8" t="s">
        <v>88</v>
      </c>
      <c r="L89" s="8" t="s">
        <v>1607</v>
      </c>
      <c r="M89" s="8" t="s">
        <v>1604</v>
      </c>
      <c r="N89" s="8" t="s">
        <v>1605</v>
      </c>
      <c r="O89" s="8" t="s">
        <v>1472</v>
      </c>
      <c r="P89" s="12" t="s">
        <v>1608</v>
      </c>
    </row>
    <row r="90" s="2" customFormat="1" ht="13" customHeight="1" spans="1:16">
      <c r="A90" s="8">
        <v>89</v>
      </c>
      <c r="B90" s="8" t="s">
        <v>1573</v>
      </c>
      <c r="C90" s="8" t="s">
        <v>1609</v>
      </c>
      <c r="D90" s="8" t="s">
        <v>104</v>
      </c>
      <c r="E90" s="8" t="s">
        <v>104</v>
      </c>
      <c r="F90" s="8">
        <v>19923.28</v>
      </c>
      <c r="G90" s="8">
        <v>597.7</v>
      </c>
      <c r="H90" s="8">
        <v>19325.58</v>
      </c>
      <c r="I90" s="11">
        <v>1</v>
      </c>
      <c r="J90" s="8" t="s">
        <v>62</v>
      </c>
      <c r="K90" s="8" t="s">
        <v>88</v>
      </c>
      <c r="L90" s="8" t="s">
        <v>1610</v>
      </c>
      <c r="M90" s="8" t="s">
        <v>1604</v>
      </c>
      <c r="N90" s="8" t="s">
        <v>1605</v>
      </c>
      <c r="O90" s="8" t="s">
        <v>1472</v>
      </c>
      <c r="P90" s="12"/>
    </row>
    <row r="91" s="2" customFormat="1" ht="13" customHeight="1" spans="1:16">
      <c r="A91" s="8">
        <v>90</v>
      </c>
      <c r="B91" s="8" t="s">
        <v>1573</v>
      </c>
      <c r="C91" s="8" t="s">
        <v>1611</v>
      </c>
      <c r="D91" s="8" t="s">
        <v>115</v>
      </c>
      <c r="E91" s="8" t="s">
        <v>115</v>
      </c>
      <c r="F91" s="8">
        <v>6868.57</v>
      </c>
      <c r="G91" s="8">
        <v>206.06</v>
      </c>
      <c r="H91" s="8">
        <v>6662.51</v>
      </c>
      <c r="I91" s="11">
        <v>1</v>
      </c>
      <c r="J91" s="8" t="s">
        <v>57</v>
      </c>
      <c r="K91" s="8" t="s">
        <v>522</v>
      </c>
      <c r="L91" s="8" t="s">
        <v>983</v>
      </c>
      <c r="M91" s="8" t="s">
        <v>1604</v>
      </c>
      <c r="N91" s="8" t="s">
        <v>1605</v>
      </c>
      <c r="O91" s="8" t="s">
        <v>1472</v>
      </c>
      <c r="P91" s="12" t="s">
        <v>1495</v>
      </c>
    </row>
    <row r="92" s="2" customFormat="1" ht="13" customHeight="1" spans="1:16">
      <c r="A92" s="8">
        <v>91</v>
      </c>
      <c r="B92" s="8" t="s">
        <v>1573</v>
      </c>
      <c r="C92" s="8" t="s">
        <v>1612</v>
      </c>
      <c r="D92" s="8" t="s">
        <v>112</v>
      </c>
      <c r="E92" s="8" t="s">
        <v>112</v>
      </c>
      <c r="F92" s="8">
        <v>6109.43</v>
      </c>
      <c r="G92" s="8">
        <v>183.28</v>
      </c>
      <c r="H92" s="8">
        <v>5926.15</v>
      </c>
      <c r="I92" s="11">
        <v>1</v>
      </c>
      <c r="J92" s="8" t="s">
        <v>62</v>
      </c>
      <c r="K92" s="8" t="s">
        <v>92</v>
      </c>
      <c r="L92" s="8" t="s">
        <v>1527</v>
      </c>
      <c r="M92" s="8" t="s">
        <v>1604</v>
      </c>
      <c r="N92" s="8" t="s">
        <v>1605</v>
      </c>
      <c r="O92" s="8" t="s">
        <v>1472</v>
      </c>
      <c r="P92" s="12"/>
    </row>
    <row r="93" s="2" customFormat="1" ht="13" customHeight="1" spans="1:16">
      <c r="A93" s="8">
        <v>92</v>
      </c>
      <c r="B93" s="8" t="s">
        <v>1573</v>
      </c>
      <c r="C93" s="8" t="s">
        <v>1613</v>
      </c>
      <c r="D93" s="8" t="s">
        <v>118</v>
      </c>
      <c r="E93" s="8" t="s">
        <v>118</v>
      </c>
      <c r="F93" s="8">
        <v>3725.14</v>
      </c>
      <c r="G93" s="8">
        <v>111.75</v>
      </c>
      <c r="H93" s="8">
        <v>3613.39</v>
      </c>
      <c r="I93" s="11">
        <v>1</v>
      </c>
      <c r="J93" s="8" t="s">
        <v>24</v>
      </c>
      <c r="K93" s="8" t="s">
        <v>88</v>
      </c>
      <c r="L93" s="8" t="s">
        <v>1357</v>
      </c>
      <c r="M93" s="8" t="s">
        <v>1604</v>
      </c>
      <c r="N93" s="8" t="s">
        <v>1605</v>
      </c>
      <c r="O93" s="8" t="s">
        <v>1472</v>
      </c>
      <c r="P93" s="12"/>
    </row>
    <row r="94" s="2" customFormat="1" ht="13" customHeight="1" spans="1:16">
      <c r="A94" s="8">
        <v>93</v>
      </c>
      <c r="B94" s="8" t="s">
        <v>1573</v>
      </c>
      <c r="C94" s="8" t="s">
        <v>1614</v>
      </c>
      <c r="D94" s="8" t="s">
        <v>127</v>
      </c>
      <c r="E94" s="8" t="s">
        <v>127</v>
      </c>
      <c r="F94" s="8">
        <v>288</v>
      </c>
      <c r="G94" s="8">
        <v>8.64</v>
      </c>
      <c r="H94" s="8">
        <v>279.36</v>
      </c>
      <c r="I94" s="11">
        <v>1</v>
      </c>
      <c r="J94" s="8" t="s">
        <v>24</v>
      </c>
      <c r="K94" s="8" t="s">
        <v>88</v>
      </c>
      <c r="L94" s="8" t="s">
        <v>159</v>
      </c>
      <c r="M94" s="8" t="s">
        <v>1604</v>
      </c>
      <c r="N94" s="8" t="s">
        <v>1605</v>
      </c>
      <c r="O94" s="8" t="s">
        <v>1472</v>
      </c>
      <c r="P94" s="12"/>
    </row>
    <row r="95" s="2" customFormat="1" ht="13" customHeight="1" spans="1:16">
      <c r="A95" s="8">
        <v>94</v>
      </c>
      <c r="B95" s="8" t="s">
        <v>1573</v>
      </c>
      <c r="C95" s="8" t="s">
        <v>1615</v>
      </c>
      <c r="D95" s="8" t="s">
        <v>84</v>
      </c>
      <c r="E95" s="8" t="s">
        <v>84</v>
      </c>
      <c r="F95" s="8">
        <v>793.64</v>
      </c>
      <c r="G95" s="8">
        <v>606.06</v>
      </c>
      <c r="H95" s="8">
        <v>187.58</v>
      </c>
      <c r="I95" s="11">
        <v>0.5</v>
      </c>
      <c r="J95" s="8" t="s">
        <v>77</v>
      </c>
      <c r="K95" s="8" t="s">
        <v>88</v>
      </c>
      <c r="L95" s="8" t="s">
        <v>159</v>
      </c>
      <c r="M95" s="8" t="s">
        <v>1604</v>
      </c>
      <c r="N95" s="8" t="s">
        <v>1605</v>
      </c>
      <c r="O95" s="8" t="s">
        <v>1472</v>
      </c>
      <c r="P95" s="12" t="s">
        <v>1616</v>
      </c>
    </row>
    <row r="96" s="2" customFormat="1" ht="13" customHeight="1" spans="1:16">
      <c r="A96" s="8">
        <v>95</v>
      </c>
      <c r="B96" s="8" t="s">
        <v>1573</v>
      </c>
      <c r="C96" s="8" t="s">
        <v>1617</v>
      </c>
      <c r="D96" s="8" t="s">
        <v>72</v>
      </c>
      <c r="E96" s="8" t="s">
        <v>72</v>
      </c>
      <c r="F96" s="8">
        <v>714.02</v>
      </c>
      <c r="G96" s="8">
        <v>21.42</v>
      </c>
      <c r="H96" s="8">
        <v>692.6</v>
      </c>
      <c r="I96" s="11">
        <v>1</v>
      </c>
      <c r="J96" s="8" t="s">
        <v>24</v>
      </c>
      <c r="K96" s="8" t="s">
        <v>88</v>
      </c>
      <c r="L96" s="8" t="s">
        <v>159</v>
      </c>
      <c r="M96" s="8" t="s">
        <v>1604</v>
      </c>
      <c r="N96" s="8" t="s">
        <v>1605</v>
      </c>
      <c r="O96" s="8" t="s">
        <v>1472</v>
      </c>
      <c r="P96" s="12"/>
    </row>
    <row r="97" s="2" customFormat="1" ht="13" customHeight="1" spans="1:16">
      <c r="A97" s="8">
        <v>96</v>
      </c>
      <c r="B97" s="8" t="s">
        <v>1573</v>
      </c>
      <c r="C97" s="8" t="s">
        <v>1618</v>
      </c>
      <c r="D97" s="8" t="s">
        <v>81</v>
      </c>
      <c r="E97" s="8" t="s">
        <v>81</v>
      </c>
      <c r="F97" s="8">
        <v>12234.4</v>
      </c>
      <c r="G97" s="8">
        <v>367.03</v>
      </c>
      <c r="H97" s="8">
        <v>11867.37</v>
      </c>
      <c r="I97" s="11">
        <v>1</v>
      </c>
      <c r="J97" s="8" t="s">
        <v>57</v>
      </c>
      <c r="K97" s="8" t="s">
        <v>1474</v>
      </c>
      <c r="L97" s="8" t="s">
        <v>1497</v>
      </c>
      <c r="M97" s="8" t="s">
        <v>1619</v>
      </c>
      <c r="N97" s="8" t="s">
        <v>1620</v>
      </c>
      <c r="O97" s="8" t="s">
        <v>1472</v>
      </c>
      <c r="P97" s="12"/>
    </row>
    <row r="98" s="2" customFormat="1" ht="13" customHeight="1" spans="1:16">
      <c r="A98" s="8">
        <v>97</v>
      </c>
      <c r="B98" s="8" t="s">
        <v>1573</v>
      </c>
      <c r="C98" s="8" t="s">
        <v>1621</v>
      </c>
      <c r="D98" s="8" t="s">
        <v>115</v>
      </c>
      <c r="E98" s="8" t="s">
        <v>115</v>
      </c>
      <c r="F98" s="8">
        <v>4561.59</v>
      </c>
      <c r="G98" s="8">
        <v>136.85</v>
      </c>
      <c r="H98" s="8">
        <v>4424.74</v>
      </c>
      <c r="I98" s="11">
        <v>1</v>
      </c>
      <c r="J98" s="8" t="s">
        <v>57</v>
      </c>
      <c r="K98" s="8" t="s">
        <v>522</v>
      </c>
      <c r="L98" s="8" t="s">
        <v>159</v>
      </c>
      <c r="M98" s="8" t="s">
        <v>1622</v>
      </c>
      <c r="N98" s="8" t="s">
        <v>1623</v>
      </c>
      <c r="O98" s="8" t="s">
        <v>1472</v>
      </c>
      <c r="P98" s="12"/>
    </row>
    <row r="99" s="2" customFormat="1" ht="13" customHeight="1" spans="1:16">
      <c r="A99" s="8">
        <v>98</v>
      </c>
      <c r="B99" s="8" t="s">
        <v>1573</v>
      </c>
      <c r="C99" s="8" t="s">
        <v>1624</v>
      </c>
      <c r="D99" s="8" t="s">
        <v>104</v>
      </c>
      <c r="E99" s="8" t="s">
        <v>104</v>
      </c>
      <c r="F99" s="8">
        <v>3092.68</v>
      </c>
      <c r="G99" s="8">
        <v>92.78</v>
      </c>
      <c r="H99" s="8">
        <v>2999.9</v>
      </c>
      <c r="I99" s="11">
        <v>1</v>
      </c>
      <c r="J99" s="8" t="s">
        <v>24</v>
      </c>
      <c r="K99" s="8" t="s">
        <v>88</v>
      </c>
      <c r="L99" s="8" t="s">
        <v>159</v>
      </c>
      <c r="M99" s="8" t="s">
        <v>1622</v>
      </c>
      <c r="N99" s="8" t="s">
        <v>1623</v>
      </c>
      <c r="O99" s="8" t="s">
        <v>1472</v>
      </c>
      <c r="P99" s="12"/>
    </row>
    <row r="100" s="2" customFormat="1" ht="13" customHeight="1" spans="1:16">
      <c r="A100" s="8">
        <v>99</v>
      </c>
      <c r="B100" s="8" t="s">
        <v>1573</v>
      </c>
      <c r="C100" s="8" t="s">
        <v>1625</v>
      </c>
      <c r="D100" s="8" t="s">
        <v>112</v>
      </c>
      <c r="E100" s="8" t="s">
        <v>112</v>
      </c>
      <c r="F100" s="8">
        <v>291</v>
      </c>
      <c r="G100" s="8">
        <v>8.73</v>
      </c>
      <c r="H100" s="8">
        <v>282.27</v>
      </c>
      <c r="I100" s="11">
        <v>1</v>
      </c>
      <c r="J100" s="8" t="s">
        <v>62</v>
      </c>
      <c r="K100" s="8" t="s">
        <v>92</v>
      </c>
      <c r="L100" s="8" t="s">
        <v>159</v>
      </c>
      <c r="M100" s="8" t="s">
        <v>1622</v>
      </c>
      <c r="N100" s="8" t="s">
        <v>1623</v>
      </c>
      <c r="O100" s="8" t="s">
        <v>1472</v>
      </c>
      <c r="P100" s="12"/>
    </row>
    <row r="101" s="2" customFormat="1" ht="13" customHeight="1" spans="1:16">
      <c r="A101" s="8">
        <v>100</v>
      </c>
      <c r="B101" s="8" t="s">
        <v>1573</v>
      </c>
      <c r="C101" s="8" t="s">
        <v>1626</v>
      </c>
      <c r="D101" s="8" t="s">
        <v>120</v>
      </c>
      <c r="E101" s="8" t="s">
        <v>120</v>
      </c>
      <c r="F101" s="8">
        <v>1636.79</v>
      </c>
      <c r="G101" s="8">
        <v>49.1</v>
      </c>
      <c r="H101" s="8">
        <v>1587.69</v>
      </c>
      <c r="I101" s="11">
        <v>1</v>
      </c>
      <c r="J101" s="8" t="s">
        <v>24</v>
      </c>
      <c r="K101" s="8" t="s">
        <v>88</v>
      </c>
      <c r="L101" s="8" t="s">
        <v>159</v>
      </c>
      <c r="M101" s="8" t="s">
        <v>1622</v>
      </c>
      <c r="N101" s="8" t="s">
        <v>1623</v>
      </c>
      <c r="O101" s="8" t="s">
        <v>1472</v>
      </c>
      <c r="P101" s="12"/>
    </row>
    <row r="102" s="2" customFormat="1" ht="13" customHeight="1" spans="1:16">
      <c r="A102" s="8">
        <v>101</v>
      </c>
      <c r="B102" s="8" t="s">
        <v>1573</v>
      </c>
      <c r="C102" s="8" t="s">
        <v>1627</v>
      </c>
      <c r="D102" s="8" t="s">
        <v>64</v>
      </c>
      <c r="E102" s="8" t="s">
        <v>64</v>
      </c>
      <c r="F102" s="8">
        <v>326.11</v>
      </c>
      <c r="G102" s="8">
        <v>9.78</v>
      </c>
      <c r="H102" s="8">
        <v>316.33</v>
      </c>
      <c r="I102" s="11">
        <v>1</v>
      </c>
      <c r="J102" s="8" t="s">
        <v>24</v>
      </c>
      <c r="K102" s="8" t="s">
        <v>88</v>
      </c>
      <c r="L102" s="8" t="s">
        <v>159</v>
      </c>
      <c r="M102" s="8" t="s">
        <v>1622</v>
      </c>
      <c r="N102" s="8" t="s">
        <v>1623</v>
      </c>
      <c r="O102" s="8" t="s">
        <v>1472</v>
      </c>
      <c r="P102" s="12"/>
    </row>
    <row r="103" s="2" customFormat="1" ht="13" customHeight="1" spans="1:16">
      <c r="A103" s="8">
        <v>102</v>
      </c>
      <c r="B103" s="8" t="s">
        <v>1573</v>
      </c>
      <c r="C103" s="8" t="s">
        <v>1628</v>
      </c>
      <c r="D103" s="8" t="s">
        <v>26</v>
      </c>
      <c r="E103" s="8" t="s">
        <v>26</v>
      </c>
      <c r="F103" s="8">
        <v>459.06</v>
      </c>
      <c r="G103" s="8">
        <v>184.2</v>
      </c>
      <c r="H103" s="8">
        <v>274.86</v>
      </c>
      <c r="I103" s="11">
        <v>1</v>
      </c>
      <c r="J103" s="8" t="s">
        <v>24</v>
      </c>
      <c r="K103" s="8" t="s">
        <v>88</v>
      </c>
      <c r="L103" s="8" t="s">
        <v>159</v>
      </c>
      <c r="M103" s="8" t="s">
        <v>1622</v>
      </c>
      <c r="N103" s="8" t="s">
        <v>1623</v>
      </c>
      <c r="O103" s="8" t="s">
        <v>1472</v>
      </c>
      <c r="P103" s="12"/>
    </row>
    <row r="104" s="2" customFormat="1" ht="13" customHeight="1" spans="1:16">
      <c r="A104" s="8">
        <v>103</v>
      </c>
      <c r="B104" s="8" t="s">
        <v>1573</v>
      </c>
      <c r="C104" s="8" t="s">
        <v>1629</v>
      </c>
      <c r="D104" s="8" t="s">
        <v>112</v>
      </c>
      <c r="E104" s="8" t="s">
        <v>112</v>
      </c>
      <c r="F104" s="8">
        <v>291</v>
      </c>
      <c r="G104" s="8">
        <v>8.73</v>
      </c>
      <c r="H104" s="8">
        <v>282.27</v>
      </c>
      <c r="I104" s="11">
        <v>1</v>
      </c>
      <c r="J104" s="8" t="s">
        <v>62</v>
      </c>
      <c r="K104" s="8" t="s">
        <v>92</v>
      </c>
      <c r="L104" s="8" t="s">
        <v>1630</v>
      </c>
      <c r="M104" s="8" t="s">
        <v>1631</v>
      </c>
      <c r="N104" s="8" t="s">
        <v>1632</v>
      </c>
      <c r="O104" s="8" t="s">
        <v>1472</v>
      </c>
      <c r="P104" s="12"/>
    </row>
    <row r="105" s="2" customFormat="1" ht="13" customHeight="1" spans="1:16">
      <c r="A105" s="8">
        <v>104</v>
      </c>
      <c r="B105" s="8" t="s">
        <v>1573</v>
      </c>
      <c r="C105" s="8" t="s">
        <v>1633</v>
      </c>
      <c r="D105" s="8" t="s">
        <v>124</v>
      </c>
      <c r="E105" s="8" t="s">
        <v>124</v>
      </c>
      <c r="F105" s="8">
        <v>1180.51</v>
      </c>
      <c r="G105" s="8">
        <v>35.42</v>
      </c>
      <c r="H105" s="8">
        <v>1145.09</v>
      </c>
      <c r="I105" s="11">
        <v>1</v>
      </c>
      <c r="J105" s="8" t="s">
        <v>24</v>
      </c>
      <c r="K105" s="8" t="s">
        <v>88</v>
      </c>
      <c r="L105" s="8" t="s">
        <v>1634</v>
      </c>
      <c r="M105" s="8" t="s">
        <v>1631</v>
      </c>
      <c r="N105" s="8" t="s">
        <v>1632</v>
      </c>
      <c r="O105" s="8" t="s">
        <v>1472</v>
      </c>
      <c r="P105" s="12"/>
    </row>
    <row r="106" s="2" customFormat="1" ht="13" customHeight="1" spans="1:16">
      <c r="A106" s="8">
        <v>105</v>
      </c>
      <c r="B106" s="8" t="s">
        <v>1573</v>
      </c>
      <c r="C106" s="8" t="s">
        <v>1635</v>
      </c>
      <c r="D106" s="8" t="s">
        <v>104</v>
      </c>
      <c r="E106" s="8" t="s">
        <v>104</v>
      </c>
      <c r="F106" s="8">
        <v>2806.99</v>
      </c>
      <c r="G106" s="8">
        <v>84.21</v>
      </c>
      <c r="H106" s="8">
        <v>2722.78</v>
      </c>
      <c r="I106" s="11">
        <v>1</v>
      </c>
      <c r="J106" s="8" t="s">
        <v>24</v>
      </c>
      <c r="K106" s="8" t="s">
        <v>88</v>
      </c>
      <c r="L106" s="8" t="s">
        <v>1603</v>
      </c>
      <c r="M106" s="8" t="s">
        <v>1631</v>
      </c>
      <c r="N106" s="8" t="s">
        <v>1632</v>
      </c>
      <c r="O106" s="8" t="s">
        <v>1472</v>
      </c>
      <c r="P106" s="12"/>
    </row>
    <row r="107" s="2" customFormat="1" ht="13" customHeight="1" spans="1:16">
      <c r="A107" s="8">
        <v>106</v>
      </c>
      <c r="B107" s="8" t="s">
        <v>1573</v>
      </c>
      <c r="C107" s="8" t="s">
        <v>1636</v>
      </c>
      <c r="D107" s="8" t="s">
        <v>104</v>
      </c>
      <c r="E107" s="8" t="s">
        <v>104</v>
      </c>
      <c r="F107" s="8">
        <v>3728.24</v>
      </c>
      <c r="G107" s="8">
        <v>111.85</v>
      </c>
      <c r="H107" s="8">
        <v>3616.39</v>
      </c>
      <c r="I107" s="11">
        <v>1</v>
      </c>
      <c r="J107" s="8" t="s">
        <v>24</v>
      </c>
      <c r="K107" s="8" t="s">
        <v>88</v>
      </c>
      <c r="L107" s="8" t="s">
        <v>1637</v>
      </c>
      <c r="M107" s="8" t="s">
        <v>1631</v>
      </c>
      <c r="N107" s="8" t="s">
        <v>1632</v>
      </c>
      <c r="O107" s="8" t="s">
        <v>1472</v>
      </c>
      <c r="P107" s="12"/>
    </row>
    <row r="108" s="2" customFormat="1" ht="13" customHeight="1" spans="1:16">
      <c r="A108" s="8">
        <v>107</v>
      </c>
      <c r="B108" s="8" t="s">
        <v>1573</v>
      </c>
      <c r="C108" s="8" t="s">
        <v>1638</v>
      </c>
      <c r="D108" s="8" t="s">
        <v>112</v>
      </c>
      <c r="E108" s="8" t="s">
        <v>112</v>
      </c>
      <c r="F108" s="8">
        <v>3927.32</v>
      </c>
      <c r="G108" s="8">
        <v>117.82</v>
      </c>
      <c r="H108" s="8">
        <v>3809.5</v>
      </c>
      <c r="I108" s="11">
        <v>1</v>
      </c>
      <c r="J108" s="8" t="s">
        <v>62</v>
      </c>
      <c r="K108" s="8" t="s">
        <v>92</v>
      </c>
      <c r="L108" s="8" t="s">
        <v>1630</v>
      </c>
      <c r="M108" s="8" t="s">
        <v>1631</v>
      </c>
      <c r="N108" s="8" t="s">
        <v>1632</v>
      </c>
      <c r="O108" s="8" t="s">
        <v>1472</v>
      </c>
      <c r="P108" s="12"/>
    </row>
    <row r="109" s="2" customFormat="1" ht="13" customHeight="1" spans="1:16">
      <c r="A109" s="8">
        <v>108</v>
      </c>
      <c r="B109" s="8" t="s">
        <v>1573</v>
      </c>
      <c r="C109" s="8" t="s">
        <v>1639</v>
      </c>
      <c r="D109" s="8" t="s">
        <v>104</v>
      </c>
      <c r="E109" s="8" t="s">
        <v>104</v>
      </c>
      <c r="F109" s="8">
        <v>8515.36</v>
      </c>
      <c r="G109" s="8">
        <v>255.46</v>
      </c>
      <c r="H109" s="8">
        <v>8259.9</v>
      </c>
      <c r="I109" s="11">
        <v>1</v>
      </c>
      <c r="J109" s="8" t="s">
        <v>62</v>
      </c>
      <c r="K109" s="8" t="s">
        <v>88</v>
      </c>
      <c r="L109" s="8" t="s">
        <v>1640</v>
      </c>
      <c r="M109" s="8" t="s">
        <v>1631</v>
      </c>
      <c r="N109" s="8" t="s">
        <v>1632</v>
      </c>
      <c r="O109" s="8" t="s">
        <v>1472</v>
      </c>
      <c r="P109" s="12"/>
    </row>
    <row r="110" s="2" customFormat="1" ht="13" customHeight="1" spans="1:16">
      <c r="A110" s="8">
        <v>109</v>
      </c>
      <c r="B110" s="8" t="s">
        <v>1573</v>
      </c>
      <c r="C110" s="8" t="s">
        <v>1641</v>
      </c>
      <c r="D110" s="8" t="s">
        <v>127</v>
      </c>
      <c r="E110" s="8" t="s">
        <v>127</v>
      </c>
      <c r="F110" s="8">
        <v>292.32</v>
      </c>
      <c r="G110" s="8">
        <v>8.77</v>
      </c>
      <c r="H110" s="8">
        <v>283.55</v>
      </c>
      <c r="I110" s="11">
        <v>1</v>
      </c>
      <c r="J110" s="8" t="s">
        <v>24</v>
      </c>
      <c r="K110" s="8" t="s">
        <v>88</v>
      </c>
      <c r="L110" s="8" t="s">
        <v>159</v>
      </c>
      <c r="M110" s="8" t="s">
        <v>1631</v>
      </c>
      <c r="N110" s="8" t="s">
        <v>1632</v>
      </c>
      <c r="O110" s="8" t="s">
        <v>1472</v>
      </c>
      <c r="P110" s="12"/>
    </row>
    <row r="111" s="2" customFormat="1" ht="13" customHeight="1" spans="1:16">
      <c r="A111" s="8">
        <v>110</v>
      </c>
      <c r="B111" s="8" t="s">
        <v>1573</v>
      </c>
      <c r="C111" s="8" t="s">
        <v>1642</v>
      </c>
      <c r="D111" s="8" t="s">
        <v>64</v>
      </c>
      <c r="E111" s="8" t="s">
        <v>64</v>
      </c>
      <c r="F111" s="8">
        <v>739.82</v>
      </c>
      <c r="G111" s="8">
        <v>111.87</v>
      </c>
      <c r="H111" s="8">
        <v>627.95</v>
      </c>
      <c r="I111" s="11">
        <v>1</v>
      </c>
      <c r="J111" s="8" t="s">
        <v>24</v>
      </c>
      <c r="K111" s="8" t="s">
        <v>88</v>
      </c>
      <c r="L111" s="8" t="s">
        <v>159</v>
      </c>
      <c r="M111" s="8" t="s">
        <v>1631</v>
      </c>
      <c r="N111" s="8" t="s">
        <v>1632</v>
      </c>
      <c r="O111" s="8" t="s">
        <v>1472</v>
      </c>
      <c r="P111" s="12"/>
    </row>
    <row r="112" s="2" customFormat="1" ht="13" customHeight="1" spans="1:16">
      <c r="A112" s="8">
        <v>111</v>
      </c>
      <c r="B112" s="8" t="s">
        <v>1573</v>
      </c>
      <c r="C112" s="8" t="s">
        <v>1643</v>
      </c>
      <c r="D112" s="8" t="s">
        <v>122</v>
      </c>
      <c r="E112" s="8" t="s">
        <v>122</v>
      </c>
      <c r="F112" s="8">
        <v>623.78</v>
      </c>
      <c r="G112" s="8">
        <v>336.5</v>
      </c>
      <c r="H112" s="8">
        <v>287.28</v>
      </c>
      <c r="I112" s="11">
        <v>1</v>
      </c>
      <c r="J112" s="8" t="s">
        <v>24</v>
      </c>
      <c r="K112" s="8" t="s">
        <v>88</v>
      </c>
      <c r="L112" s="8" t="s">
        <v>159</v>
      </c>
      <c r="M112" s="8" t="s">
        <v>1631</v>
      </c>
      <c r="N112" s="8" t="s">
        <v>1632</v>
      </c>
      <c r="O112" s="8" t="s">
        <v>1472</v>
      </c>
      <c r="P112" s="12"/>
    </row>
    <row r="113" s="2" customFormat="1" ht="13" customHeight="1" spans="1:16">
      <c r="A113" s="8">
        <v>112</v>
      </c>
      <c r="B113" s="8" t="s">
        <v>1573</v>
      </c>
      <c r="C113" s="8" t="s">
        <v>1644</v>
      </c>
      <c r="D113" s="8" t="s">
        <v>26</v>
      </c>
      <c r="E113" s="8" t="s">
        <v>26</v>
      </c>
      <c r="F113" s="8">
        <v>530.97</v>
      </c>
      <c r="G113" s="8">
        <v>123.25</v>
      </c>
      <c r="H113" s="8">
        <v>407.72</v>
      </c>
      <c r="I113" s="11">
        <v>1</v>
      </c>
      <c r="J113" s="8" t="s">
        <v>24</v>
      </c>
      <c r="K113" s="8" t="s">
        <v>88</v>
      </c>
      <c r="L113" s="8" t="s">
        <v>159</v>
      </c>
      <c r="M113" s="8" t="s">
        <v>1631</v>
      </c>
      <c r="N113" s="8" t="s">
        <v>1632</v>
      </c>
      <c r="O113" s="8" t="s">
        <v>1472</v>
      </c>
      <c r="P113" s="12"/>
    </row>
    <row r="114" s="2" customFormat="1" ht="13" customHeight="1" spans="1:16">
      <c r="A114" s="8">
        <v>113</v>
      </c>
      <c r="B114" s="8" t="s">
        <v>1573</v>
      </c>
      <c r="C114" s="8" t="s">
        <v>1645</v>
      </c>
      <c r="D114" s="8" t="s">
        <v>249</v>
      </c>
      <c r="E114" s="8" t="s">
        <v>249</v>
      </c>
      <c r="F114" s="8">
        <v>10294.56</v>
      </c>
      <c r="G114" s="8">
        <v>308.84</v>
      </c>
      <c r="H114" s="8">
        <v>9985.72</v>
      </c>
      <c r="I114" s="11">
        <v>1</v>
      </c>
      <c r="J114" s="8" t="s">
        <v>24</v>
      </c>
      <c r="K114" s="8" t="s">
        <v>88</v>
      </c>
      <c r="L114" s="8" t="s">
        <v>983</v>
      </c>
      <c r="M114" s="8" t="s">
        <v>1646</v>
      </c>
      <c r="N114" s="8" t="s">
        <v>1647</v>
      </c>
      <c r="O114" s="8" t="s">
        <v>1472</v>
      </c>
      <c r="P114" s="12"/>
    </row>
    <row r="115" s="2" customFormat="1" ht="13" customHeight="1" spans="1:16">
      <c r="A115" s="8">
        <v>114</v>
      </c>
      <c r="B115" s="8" t="s">
        <v>1573</v>
      </c>
      <c r="C115" s="8" t="s">
        <v>1648</v>
      </c>
      <c r="D115" s="8" t="s">
        <v>26</v>
      </c>
      <c r="E115" s="8" t="s">
        <v>26</v>
      </c>
      <c r="F115" s="8">
        <v>1184.37</v>
      </c>
      <c r="G115" s="8">
        <v>124.4</v>
      </c>
      <c r="H115" s="8">
        <v>1059.97</v>
      </c>
      <c r="I115" s="11">
        <v>1</v>
      </c>
      <c r="J115" s="8" t="s">
        <v>24</v>
      </c>
      <c r="K115" s="8" t="s">
        <v>88</v>
      </c>
      <c r="L115" s="8" t="s">
        <v>1649</v>
      </c>
      <c r="M115" s="8" t="s">
        <v>1646</v>
      </c>
      <c r="N115" s="8" t="s">
        <v>1647</v>
      </c>
      <c r="O115" s="8" t="s">
        <v>1472</v>
      </c>
      <c r="P115" s="12"/>
    </row>
    <row r="116" s="2" customFormat="1" ht="13" customHeight="1" spans="1:16">
      <c r="A116" s="8">
        <v>115</v>
      </c>
      <c r="B116" s="8" t="s">
        <v>1573</v>
      </c>
      <c r="C116" s="8" t="s">
        <v>1650</v>
      </c>
      <c r="D116" s="8" t="s">
        <v>249</v>
      </c>
      <c r="E116" s="8" t="s">
        <v>249</v>
      </c>
      <c r="F116" s="8">
        <v>7872.38</v>
      </c>
      <c r="G116" s="8">
        <v>236.17</v>
      </c>
      <c r="H116" s="8">
        <v>7636.21</v>
      </c>
      <c r="I116" s="11">
        <v>1</v>
      </c>
      <c r="J116" s="8" t="s">
        <v>24</v>
      </c>
      <c r="K116" s="8" t="s">
        <v>88</v>
      </c>
      <c r="L116" s="8" t="s">
        <v>983</v>
      </c>
      <c r="M116" s="8" t="s">
        <v>1646</v>
      </c>
      <c r="N116" s="8" t="s">
        <v>1647</v>
      </c>
      <c r="O116" s="8" t="s">
        <v>1472</v>
      </c>
      <c r="P116" s="12"/>
    </row>
    <row r="117" s="2" customFormat="1" ht="13" customHeight="1" spans="1:16">
      <c r="A117" s="8">
        <v>116</v>
      </c>
      <c r="B117" s="8" t="s">
        <v>1573</v>
      </c>
      <c r="C117" s="8" t="s">
        <v>1651</v>
      </c>
      <c r="D117" s="8" t="s">
        <v>56</v>
      </c>
      <c r="E117" s="8" t="s">
        <v>56</v>
      </c>
      <c r="F117" s="8">
        <v>6914.25</v>
      </c>
      <c r="G117" s="8">
        <v>207.43</v>
      </c>
      <c r="H117" s="8">
        <v>6706.82</v>
      </c>
      <c r="I117" s="11">
        <v>1</v>
      </c>
      <c r="J117" s="8" t="s">
        <v>57</v>
      </c>
      <c r="K117" s="8" t="s">
        <v>457</v>
      </c>
      <c r="L117" s="8" t="s">
        <v>786</v>
      </c>
      <c r="M117" s="8" t="s">
        <v>1646</v>
      </c>
      <c r="N117" s="8" t="s">
        <v>1647</v>
      </c>
      <c r="O117" s="8" t="s">
        <v>1472</v>
      </c>
      <c r="P117" s="12"/>
    </row>
    <row r="118" s="2" customFormat="1" ht="13" customHeight="1" spans="1:16">
      <c r="A118" s="8">
        <v>117</v>
      </c>
      <c r="B118" s="8" t="s">
        <v>1573</v>
      </c>
      <c r="C118" s="8" t="s">
        <v>1652</v>
      </c>
      <c r="D118" s="8" t="s">
        <v>127</v>
      </c>
      <c r="E118" s="8" t="s">
        <v>127</v>
      </c>
      <c r="F118" s="8">
        <v>317.48</v>
      </c>
      <c r="G118" s="8">
        <v>9.52</v>
      </c>
      <c r="H118" s="8">
        <v>307.96</v>
      </c>
      <c r="I118" s="11">
        <v>1</v>
      </c>
      <c r="J118" s="8" t="s">
        <v>24</v>
      </c>
      <c r="K118" s="8" t="s">
        <v>88</v>
      </c>
      <c r="L118" s="8" t="s">
        <v>159</v>
      </c>
      <c r="M118" s="8" t="s">
        <v>1646</v>
      </c>
      <c r="N118" s="8" t="s">
        <v>1647</v>
      </c>
      <c r="O118" s="8" t="s">
        <v>1472</v>
      </c>
      <c r="P118" s="12"/>
    </row>
    <row r="119" s="2" customFormat="1" ht="13" customHeight="1" spans="1:16">
      <c r="A119" s="8">
        <v>118</v>
      </c>
      <c r="B119" s="8" t="s">
        <v>1573</v>
      </c>
      <c r="C119" s="8" t="s">
        <v>1653</v>
      </c>
      <c r="D119" s="8" t="s">
        <v>26</v>
      </c>
      <c r="E119" s="8" t="s">
        <v>26</v>
      </c>
      <c r="F119" s="8">
        <v>200.78</v>
      </c>
      <c r="G119" s="8">
        <v>6.02</v>
      </c>
      <c r="H119" s="8">
        <v>194.76</v>
      </c>
      <c r="I119" s="11">
        <v>1</v>
      </c>
      <c r="J119" s="8" t="s">
        <v>24</v>
      </c>
      <c r="K119" s="8" t="s">
        <v>88</v>
      </c>
      <c r="L119" s="8" t="s">
        <v>159</v>
      </c>
      <c r="M119" s="8" t="s">
        <v>1646</v>
      </c>
      <c r="N119" s="8" t="s">
        <v>1647</v>
      </c>
      <c r="O119" s="8" t="s">
        <v>1472</v>
      </c>
      <c r="P119" s="12"/>
    </row>
    <row r="120" s="2" customFormat="1" ht="13" customHeight="1" spans="1:16">
      <c r="A120" s="8">
        <v>119</v>
      </c>
      <c r="B120" s="8" t="s">
        <v>1573</v>
      </c>
      <c r="C120" s="8" t="s">
        <v>1654</v>
      </c>
      <c r="D120" s="8" t="s">
        <v>118</v>
      </c>
      <c r="E120" s="8" t="s">
        <v>118</v>
      </c>
      <c r="F120" s="8">
        <v>2887.11</v>
      </c>
      <c r="G120" s="8">
        <v>86.61</v>
      </c>
      <c r="H120" s="8">
        <v>2800.5</v>
      </c>
      <c r="I120" s="11">
        <v>1</v>
      </c>
      <c r="J120" s="8" t="s">
        <v>24</v>
      </c>
      <c r="K120" s="8" t="s">
        <v>88</v>
      </c>
      <c r="L120" s="8" t="s">
        <v>159</v>
      </c>
      <c r="M120" s="8" t="s">
        <v>1646</v>
      </c>
      <c r="N120" s="8" t="s">
        <v>1647</v>
      </c>
      <c r="O120" s="8" t="s">
        <v>1472</v>
      </c>
      <c r="P120" s="12" t="s">
        <v>71</v>
      </c>
    </row>
    <row r="121" s="2" customFormat="1" ht="13" customHeight="1" spans="1:16">
      <c r="A121" s="8">
        <v>120</v>
      </c>
      <c r="B121" s="8" t="s">
        <v>1573</v>
      </c>
      <c r="C121" s="8" t="s">
        <v>1655</v>
      </c>
      <c r="D121" s="8" t="s">
        <v>56</v>
      </c>
      <c r="E121" s="8" t="s">
        <v>56</v>
      </c>
      <c r="F121" s="8">
        <v>4612.54</v>
      </c>
      <c r="G121" s="8">
        <v>138.38</v>
      </c>
      <c r="H121" s="8">
        <v>4474.16</v>
      </c>
      <c r="I121" s="11">
        <v>1</v>
      </c>
      <c r="J121" s="8" t="s">
        <v>57</v>
      </c>
      <c r="K121" s="8" t="s">
        <v>457</v>
      </c>
      <c r="L121" s="8" t="s">
        <v>786</v>
      </c>
      <c r="M121" s="8" t="s">
        <v>1656</v>
      </c>
      <c r="N121" s="8" t="s">
        <v>1657</v>
      </c>
      <c r="O121" s="8" t="s">
        <v>1472</v>
      </c>
      <c r="P121" s="12"/>
    </row>
    <row r="122" s="2" customFormat="1" ht="13" customHeight="1" spans="1:16">
      <c r="A122" s="8">
        <v>121</v>
      </c>
      <c r="B122" s="8" t="s">
        <v>1573</v>
      </c>
      <c r="C122" s="8" t="s">
        <v>1658</v>
      </c>
      <c r="D122" s="8" t="s">
        <v>104</v>
      </c>
      <c r="E122" s="8" t="s">
        <v>104</v>
      </c>
      <c r="F122" s="8">
        <v>2399.43</v>
      </c>
      <c r="G122" s="8">
        <v>71.98</v>
      </c>
      <c r="H122" s="8">
        <v>2327.45</v>
      </c>
      <c r="I122" s="11">
        <v>1</v>
      </c>
      <c r="J122" s="8" t="s">
        <v>24</v>
      </c>
      <c r="K122" s="8" t="s">
        <v>88</v>
      </c>
      <c r="L122" s="8" t="s">
        <v>159</v>
      </c>
      <c r="M122" s="8" t="s">
        <v>1656</v>
      </c>
      <c r="N122" s="8" t="s">
        <v>1657</v>
      </c>
      <c r="O122" s="8" t="s">
        <v>1472</v>
      </c>
      <c r="P122" s="12"/>
    </row>
    <row r="123" s="2" customFormat="1" ht="13" customHeight="1" spans="1:16">
      <c r="A123" s="8">
        <v>122</v>
      </c>
      <c r="B123" s="8" t="s">
        <v>1573</v>
      </c>
      <c r="C123" s="8" t="s">
        <v>1659</v>
      </c>
      <c r="D123" s="8" t="s">
        <v>118</v>
      </c>
      <c r="E123" s="8" t="s">
        <v>118</v>
      </c>
      <c r="F123" s="8">
        <v>3254.66</v>
      </c>
      <c r="G123" s="8">
        <v>97.64</v>
      </c>
      <c r="H123" s="8">
        <v>3157.02</v>
      </c>
      <c r="I123" s="11">
        <v>1</v>
      </c>
      <c r="J123" s="8" t="s">
        <v>24</v>
      </c>
      <c r="K123" s="8" t="s">
        <v>88</v>
      </c>
      <c r="L123" s="8" t="s">
        <v>1357</v>
      </c>
      <c r="M123" s="8" t="s">
        <v>1656</v>
      </c>
      <c r="N123" s="8" t="s">
        <v>1657</v>
      </c>
      <c r="O123" s="8" t="s">
        <v>1472</v>
      </c>
      <c r="P123" s="12" t="s">
        <v>71</v>
      </c>
    </row>
    <row r="124" s="2" customFormat="1" ht="13" customHeight="1" spans="1:16">
      <c r="A124" s="8">
        <v>123</v>
      </c>
      <c r="B124" s="8" t="s">
        <v>1573</v>
      </c>
      <c r="C124" s="8" t="s">
        <v>1660</v>
      </c>
      <c r="D124" s="8" t="s">
        <v>61</v>
      </c>
      <c r="E124" s="8" t="s">
        <v>61</v>
      </c>
      <c r="F124" s="8">
        <v>4210.81</v>
      </c>
      <c r="G124" s="8">
        <v>126.32</v>
      </c>
      <c r="H124" s="8">
        <v>4084.49</v>
      </c>
      <c r="I124" s="11">
        <v>1</v>
      </c>
      <c r="J124" s="8" t="s">
        <v>62</v>
      </c>
      <c r="K124" s="8" t="s">
        <v>95</v>
      </c>
      <c r="L124" s="8" t="s">
        <v>1661</v>
      </c>
      <c r="M124" s="8" t="s">
        <v>1656</v>
      </c>
      <c r="N124" s="8" t="s">
        <v>1657</v>
      </c>
      <c r="O124" s="8" t="s">
        <v>1472</v>
      </c>
      <c r="P124" s="12"/>
    </row>
    <row r="125" s="2" customFormat="1" ht="13" customHeight="1" spans="1:16">
      <c r="A125" s="8">
        <v>124</v>
      </c>
      <c r="B125" s="8" t="s">
        <v>1573</v>
      </c>
      <c r="C125" s="8" t="s">
        <v>1662</v>
      </c>
      <c r="D125" s="8" t="s">
        <v>121</v>
      </c>
      <c r="E125" s="8" t="s">
        <v>121</v>
      </c>
      <c r="F125" s="8">
        <v>730.8</v>
      </c>
      <c r="G125" s="8">
        <v>21.92</v>
      </c>
      <c r="H125" s="8">
        <v>708.88</v>
      </c>
      <c r="I125" s="11">
        <v>1</v>
      </c>
      <c r="J125" s="8" t="s">
        <v>24</v>
      </c>
      <c r="K125" s="8" t="s">
        <v>88</v>
      </c>
      <c r="L125" s="8" t="s">
        <v>159</v>
      </c>
      <c r="M125" s="8" t="s">
        <v>1663</v>
      </c>
      <c r="N125" s="8" t="s">
        <v>1664</v>
      </c>
      <c r="O125" s="8" t="s">
        <v>1472</v>
      </c>
      <c r="P125" s="12"/>
    </row>
    <row r="126" s="2" customFormat="1" ht="13" customHeight="1" spans="1:16">
      <c r="A126" s="8">
        <v>125</v>
      </c>
      <c r="B126" s="8" t="s">
        <v>1573</v>
      </c>
      <c r="C126" s="8" t="s">
        <v>1665</v>
      </c>
      <c r="D126" s="8" t="s">
        <v>249</v>
      </c>
      <c r="E126" s="8" t="s">
        <v>249</v>
      </c>
      <c r="F126" s="8">
        <v>11053.82</v>
      </c>
      <c r="G126" s="8">
        <v>331.61</v>
      </c>
      <c r="H126" s="8">
        <v>10722.21</v>
      </c>
      <c r="I126" s="11">
        <v>1</v>
      </c>
      <c r="J126" s="8" t="s">
        <v>24</v>
      </c>
      <c r="K126" s="8" t="s">
        <v>88</v>
      </c>
      <c r="L126" s="8" t="s">
        <v>983</v>
      </c>
      <c r="M126" s="8" t="s">
        <v>1663</v>
      </c>
      <c r="N126" s="8" t="s">
        <v>1664</v>
      </c>
      <c r="O126" s="8" t="s">
        <v>1472</v>
      </c>
      <c r="P126" s="12" t="s">
        <v>1666</v>
      </c>
    </row>
    <row r="127" s="2" customFormat="1" ht="13" customHeight="1" spans="1:16">
      <c r="A127" s="8">
        <v>126</v>
      </c>
      <c r="B127" s="8" t="s">
        <v>1573</v>
      </c>
      <c r="C127" s="8" t="s">
        <v>1667</v>
      </c>
      <c r="D127" s="8" t="s">
        <v>249</v>
      </c>
      <c r="E127" s="8" t="s">
        <v>249</v>
      </c>
      <c r="F127" s="8">
        <v>14703.45</v>
      </c>
      <c r="G127" s="8">
        <v>441.1</v>
      </c>
      <c r="H127" s="8">
        <v>14262.35</v>
      </c>
      <c r="I127" s="11">
        <v>1</v>
      </c>
      <c r="J127" s="8" t="s">
        <v>24</v>
      </c>
      <c r="K127" s="8" t="s">
        <v>88</v>
      </c>
      <c r="L127" s="8" t="s">
        <v>983</v>
      </c>
      <c r="M127" s="8" t="s">
        <v>1663</v>
      </c>
      <c r="N127" s="8" t="s">
        <v>1664</v>
      </c>
      <c r="O127" s="8" t="s">
        <v>1472</v>
      </c>
      <c r="P127" s="12" t="s">
        <v>1666</v>
      </c>
    </row>
    <row r="128" s="2" customFormat="1" ht="13" customHeight="1" spans="1:16">
      <c r="A128" s="8">
        <v>127</v>
      </c>
      <c r="B128" s="8" t="s">
        <v>1573</v>
      </c>
      <c r="C128" s="8" t="s">
        <v>1668</v>
      </c>
      <c r="D128" s="8" t="s">
        <v>114</v>
      </c>
      <c r="E128" s="8" t="s">
        <v>114</v>
      </c>
      <c r="F128" s="8">
        <v>588.93</v>
      </c>
      <c r="G128" s="8">
        <v>17.67</v>
      </c>
      <c r="H128" s="8">
        <v>571.26</v>
      </c>
      <c r="I128" s="11">
        <v>1</v>
      </c>
      <c r="J128" s="8" t="s">
        <v>24</v>
      </c>
      <c r="K128" s="8" t="s">
        <v>88</v>
      </c>
      <c r="L128" s="8" t="s">
        <v>159</v>
      </c>
      <c r="M128" s="8" t="s">
        <v>1669</v>
      </c>
      <c r="N128" s="8" t="s">
        <v>1670</v>
      </c>
      <c r="O128" s="8" t="s">
        <v>1472</v>
      </c>
      <c r="P128" s="12"/>
    </row>
    <row r="129" s="2" customFormat="1" ht="13" customHeight="1" spans="1:16">
      <c r="A129" s="8">
        <v>128</v>
      </c>
      <c r="B129" s="8" t="s">
        <v>1573</v>
      </c>
      <c r="C129" s="8" t="s">
        <v>1671</v>
      </c>
      <c r="D129" s="8" t="s">
        <v>104</v>
      </c>
      <c r="E129" s="8" t="s">
        <v>104</v>
      </c>
      <c r="F129" s="8">
        <v>2063.97</v>
      </c>
      <c r="G129" s="8">
        <v>61.92</v>
      </c>
      <c r="H129" s="8">
        <v>2002.05</v>
      </c>
      <c r="I129" s="11">
        <v>1</v>
      </c>
      <c r="J129" s="8" t="s">
        <v>24</v>
      </c>
      <c r="K129" s="8" t="s">
        <v>88</v>
      </c>
      <c r="L129" s="8" t="s">
        <v>159</v>
      </c>
      <c r="M129" s="8" t="s">
        <v>1669</v>
      </c>
      <c r="N129" s="8" t="s">
        <v>1670</v>
      </c>
      <c r="O129" s="8" t="s">
        <v>1472</v>
      </c>
      <c r="P129" s="12"/>
    </row>
    <row r="130" s="2" customFormat="1" ht="13" customHeight="1" spans="1:16">
      <c r="A130" s="8">
        <v>129</v>
      </c>
      <c r="B130" s="8" t="s">
        <v>1573</v>
      </c>
      <c r="C130" s="8" t="s">
        <v>1672</v>
      </c>
      <c r="D130" s="8" t="s">
        <v>112</v>
      </c>
      <c r="E130" s="8" t="s">
        <v>112</v>
      </c>
      <c r="F130" s="8">
        <v>565.71</v>
      </c>
      <c r="G130" s="8">
        <v>16.97</v>
      </c>
      <c r="H130" s="8">
        <v>548.74</v>
      </c>
      <c r="I130" s="11">
        <v>1</v>
      </c>
      <c r="J130" s="8" t="s">
        <v>62</v>
      </c>
      <c r="K130" s="8" t="s">
        <v>92</v>
      </c>
      <c r="L130" s="8" t="s">
        <v>1673</v>
      </c>
      <c r="M130" s="8" t="s">
        <v>1669</v>
      </c>
      <c r="N130" s="8" t="s">
        <v>1670</v>
      </c>
      <c r="O130" s="8" t="s">
        <v>1472</v>
      </c>
      <c r="P130" s="12"/>
    </row>
    <row r="131" s="2" customFormat="1" ht="13" customHeight="1" spans="1:16">
      <c r="A131" s="8">
        <v>130</v>
      </c>
      <c r="B131" s="8" t="s">
        <v>1573</v>
      </c>
      <c r="C131" s="8" t="s">
        <v>1674</v>
      </c>
      <c r="D131" s="8" t="s">
        <v>115</v>
      </c>
      <c r="E131" s="8" t="s">
        <v>115</v>
      </c>
      <c r="F131" s="8">
        <v>1661.29</v>
      </c>
      <c r="G131" s="8">
        <v>49.84</v>
      </c>
      <c r="H131" s="8">
        <v>1611.45</v>
      </c>
      <c r="I131" s="11">
        <v>1</v>
      </c>
      <c r="J131" s="8" t="s">
        <v>57</v>
      </c>
      <c r="K131" s="8" t="s">
        <v>522</v>
      </c>
      <c r="L131" s="8" t="s">
        <v>1497</v>
      </c>
      <c r="M131" s="8" t="s">
        <v>1669</v>
      </c>
      <c r="N131" s="8" t="s">
        <v>1670</v>
      </c>
      <c r="O131" s="8" t="s">
        <v>1472</v>
      </c>
      <c r="P131" s="12"/>
    </row>
    <row r="132" s="2" customFormat="1" ht="13" customHeight="1" spans="1:16">
      <c r="A132" s="8">
        <v>131</v>
      </c>
      <c r="B132" s="8" t="s">
        <v>1573</v>
      </c>
      <c r="C132" s="8" t="s">
        <v>1675</v>
      </c>
      <c r="D132" s="8" t="s">
        <v>124</v>
      </c>
      <c r="E132" s="8" t="s">
        <v>124</v>
      </c>
      <c r="F132" s="8">
        <v>1506.58</v>
      </c>
      <c r="G132" s="8">
        <v>45.2</v>
      </c>
      <c r="H132" s="8">
        <v>1461.38</v>
      </c>
      <c r="I132" s="11">
        <v>1</v>
      </c>
      <c r="J132" s="8" t="s">
        <v>24</v>
      </c>
      <c r="K132" s="8" t="s">
        <v>88</v>
      </c>
      <c r="L132" s="8" t="s">
        <v>1676</v>
      </c>
      <c r="M132" s="8" t="s">
        <v>1669</v>
      </c>
      <c r="N132" s="8" t="s">
        <v>1670</v>
      </c>
      <c r="O132" s="8" t="s">
        <v>1472</v>
      </c>
      <c r="P132" s="12"/>
    </row>
    <row r="133" s="2" customFormat="1" ht="13" customHeight="1" spans="1:16">
      <c r="A133" s="8">
        <v>132</v>
      </c>
      <c r="B133" s="8" t="s">
        <v>1573</v>
      </c>
      <c r="C133" s="8" t="s">
        <v>1677</v>
      </c>
      <c r="D133" s="8" t="s">
        <v>127</v>
      </c>
      <c r="E133" s="8" t="s">
        <v>127</v>
      </c>
      <c r="F133" s="8">
        <v>94.79</v>
      </c>
      <c r="G133" s="8">
        <v>2.84</v>
      </c>
      <c r="H133" s="8">
        <v>91.95</v>
      </c>
      <c r="I133" s="11">
        <v>1</v>
      </c>
      <c r="J133" s="8" t="s">
        <v>24</v>
      </c>
      <c r="K133" s="8" t="s">
        <v>88</v>
      </c>
      <c r="L133" s="8" t="s">
        <v>159</v>
      </c>
      <c r="M133" s="8" t="s">
        <v>1669</v>
      </c>
      <c r="N133" s="8" t="s">
        <v>1670</v>
      </c>
      <c r="O133" s="8" t="s">
        <v>1472</v>
      </c>
      <c r="P133" s="12"/>
    </row>
    <row r="134" s="2" customFormat="1" ht="13" customHeight="1" spans="1:16">
      <c r="A134" s="8">
        <v>133</v>
      </c>
      <c r="B134" s="8" t="s">
        <v>1573</v>
      </c>
      <c r="C134" s="8" t="s">
        <v>1678</v>
      </c>
      <c r="D134" s="8" t="s">
        <v>64</v>
      </c>
      <c r="E134" s="8" t="s">
        <v>64</v>
      </c>
      <c r="F134" s="8">
        <v>361.48</v>
      </c>
      <c r="G134" s="8">
        <v>83.81</v>
      </c>
      <c r="H134" s="8">
        <v>277.67</v>
      </c>
      <c r="I134" s="11">
        <v>1</v>
      </c>
      <c r="J134" s="8" t="s">
        <v>24</v>
      </c>
      <c r="K134" s="8" t="s">
        <v>88</v>
      </c>
      <c r="L134" s="8" t="s">
        <v>159</v>
      </c>
      <c r="M134" s="8" t="s">
        <v>1669</v>
      </c>
      <c r="N134" s="8" t="s">
        <v>1670</v>
      </c>
      <c r="O134" s="8" t="s">
        <v>1472</v>
      </c>
      <c r="P134" s="12"/>
    </row>
    <row r="135" s="2" customFormat="1" ht="13" customHeight="1" spans="1:16">
      <c r="A135" s="8">
        <v>134</v>
      </c>
      <c r="B135" s="8" t="s">
        <v>1573</v>
      </c>
      <c r="C135" s="8" t="s">
        <v>1679</v>
      </c>
      <c r="D135" s="8" t="s">
        <v>61</v>
      </c>
      <c r="E135" s="8" t="s">
        <v>61</v>
      </c>
      <c r="F135" s="8">
        <v>4308.31</v>
      </c>
      <c r="G135" s="8">
        <v>129.25</v>
      </c>
      <c r="H135" s="8">
        <v>4179.06</v>
      </c>
      <c r="I135" s="11">
        <v>1</v>
      </c>
      <c r="J135" s="8" t="s">
        <v>62</v>
      </c>
      <c r="K135" s="8" t="s">
        <v>95</v>
      </c>
      <c r="L135" s="8" t="s">
        <v>1680</v>
      </c>
      <c r="M135" s="8" t="s">
        <v>1681</v>
      </c>
      <c r="N135" s="8" t="s">
        <v>1682</v>
      </c>
      <c r="O135" s="8" t="s">
        <v>1472</v>
      </c>
      <c r="P135" s="12"/>
    </row>
    <row r="136" s="2" customFormat="1" ht="13" customHeight="1" spans="1:16">
      <c r="A136" s="8">
        <v>135</v>
      </c>
      <c r="B136" s="8" t="s">
        <v>1573</v>
      </c>
      <c r="C136" s="8" t="s">
        <v>1683</v>
      </c>
      <c r="D136" s="8" t="s">
        <v>118</v>
      </c>
      <c r="E136" s="8" t="s">
        <v>118</v>
      </c>
      <c r="F136" s="8">
        <v>3585.15</v>
      </c>
      <c r="G136" s="8">
        <v>107.55</v>
      </c>
      <c r="H136" s="8">
        <v>3477.6</v>
      </c>
      <c r="I136" s="11">
        <v>1</v>
      </c>
      <c r="J136" s="8" t="s">
        <v>24</v>
      </c>
      <c r="K136" s="8" t="s">
        <v>88</v>
      </c>
      <c r="L136" s="8" t="s">
        <v>797</v>
      </c>
      <c r="M136" s="8" t="s">
        <v>1684</v>
      </c>
      <c r="N136" s="8" t="s">
        <v>1685</v>
      </c>
      <c r="O136" s="8" t="s">
        <v>1472</v>
      </c>
      <c r="P136" s="12"/>
    </row>
    <row r="137" s="2" customFormat="1" ht="13" customHeight="1" spans="1:16">
      <c r="A137" s="8">
        <v>136</v>
      </c>
      <c r="B137" s="8" t="s">
        <v>1573</v>
      </c>
      <c r="C137" s="8" t="s">
        <v>1686</v>
      </c>
      <c r="D137" s="8" t="s">
        <v>118</v>
      </c>
      <c r="E137" s="8" t="s">
        <v>118</v>
      </c>
      <c r="F137" s="8">
        <v>2641.52</v>
      </c>
      <c r="G137" s="8">
        <v>470.68</v>
      </c>
      <c r="H137" s="8">
        <v>2170.84</v>
      </c>
      <c r="I137" s="11">
        <v>1</v>
      </c>
      <c r="J137" s="8" t="s">
        <v>24</v>
      </c>
      <c r="K137" s="8" t="s">
        <v>88</v>
      </c>
      <c r="L137" s="8" t="s">
        <v>797</v>
      </c>
      <c r="M137" s="8" t="s">
        <v>1684</v>
      </c>
      <c r="N137" s="8" t="s">
        <v>1685</v>
      </c>
      <c r="O137" s="8" t="s">
        <v>1472</v>
      </c>
      <c r="P137" s="12"/>
    </row>
    <row r="138" s="2" customFormat="1" ht="13" customHeight="1" spans="1:16">
      <c r="A138" s="8">
        <v>137</v>
      </c>
      <c r="B138" s="8" t="s">
        <v>1573</v>
      </c>
      <c r="C138" s="8" t="s">
        <v>1687</v>
      </c>
      <c r="D138" s="8" t="s">
        <v>56</v>
      </c>
      <c r="E138" s="8" t="s">
        <v>56</v>
      </c>
      <c r="F138" s="8">
        <v>5312.67</v>
      </c>
      <c r="G138" s="8">
        <v>159.38</v>
      </c>
      <c r="H138" s="8">
        <v>5153.29</v>
      </c>
      <c r="I138" s="11">
        <v>1</v>
      </c>
      <c r="J138" s="8" t="s">
        <v>57</v>
      </c>
      <c r="K138" s="8" t="s">
        <v>457</v>
      </c>
      <c r="L138" s="8" t="s">
        <v>159</v>
      </c>
      <c r="M138" s="8" t="s">
        <v>1688</v>
      </c>
      <c r="N138" s="8" t="s">
        <v>1689</v>
      </c>
      <c r="O138" s="8" t="s">
        <v>1334</v>
      </c>
      <c r="P138" s="12" t="s">
        <v>1495</v>
      </c>
    </row>
    <row r="139" s="2" customFormat="1" ht="13" customHeight="1" spans="1:16">
      <c r="A139" s="8">
        <v>138</v>
      </c>
      <c r="B139" s="8" t="s">
        <v>1573</v>
      </c>
      <c r="C139" s="8" t="s">
        <v>1690</v>
      </c>
      <c r="D139" s="8" t="s">
        <v>56</v>
      </c>
      <c r="E139" s="8" t="s">
        <v>56</v>
      </c>
      <c r="F139" s="8">
        <v>5468.55</v>
      </c>
      <c r="G139" s="8">
        <v>164.06</v>
      </c>
      <c r="H139" s="8">
        <v>5304.49</v>
      </c>
      <c r="I139" s="11">
        <v>1</v>
      </c>
      <c r="J139" s="8" t="s">
        <v>57</v>
      </c>
      <c r="K139" s="8" t="s">
        <v>457</v>
      </c>
      <c r="L139" s="8" t="s">
        <v>159</v>
      </c>
      <c r="M139" s="8" t="s">
        <v>1691</v>
      </c>
      <c r="N139" s="8" t="s">
        <v>1692</v>
      </c>
      <c r="O139" s="8" t="s">
        <v>1334</v>
      </c>
      <c r="P139" s="12"/>
    </row>
    <row r="140" s="2" customFormat="1" ht="13" customHeight="1" spans="1:16">
      <c r="A140" s="8">
        <v>139</v>
      </c>
      <c r="B140" s="8" t="s">
        <v>1573</v>
      </c>
      <c r="C140" s="8" t="s">
        <v>1693</v>
      </c>
      <c r="D140" s="8" t="s">
        <v>115</v>
      </c>
      <c r="E140" s="8" t="s">
        <v>115</v>
      </c>
      <c r="F140" s="8">
        <v>3382.1</v>
      </c>
      <c r="G140" s="8">
        <v>101.46</v>
      </c>
      <c r="H140" s="8">
        <v>3280.64</v>
      </c>
      <c r="I140" s="11">
        <v>1</v>
      </c>
      <c r="J140" s="8" t="s">
        <v>57</v>
      </c>
      <c r="K140" s="8" t="s">
        <v>522</v>
      </c>
      <c r="L140" s="8" t="s">
        <v>1442</v>
      </c>
      <c r="M140" s="8" t="s">
        <v>1694</v>
      </c>
      <c r="N140" s="8" t="s">
        <v>1695</v>
      </c>
      <c r="O140" s="8" t="s">
        <v>1334</v>
      </c>
      <c r="P140" s="12" t="s">
        <v>1495</v>
      </c>
    </row>
    <row r="141" s="2" customFormat="1" ht="13" customHeight="1" spans="1:16">
      <c r="A141" s="8">
        <v>140</v>
      </c>
      <c r="B141" s="8" t="s">
        <v>1573</v>
      </c>
      <c r="C141" s="8" t="s">
        <v>1696</v>
      </c>
      <c r="D141" s="8" t="s">
        <v>56</v>
      </c>
      <c r="E141" s="8" t="s">
        <v>56</v>
      </c>
      <c r="F141" s="8">
        <v>8440.11</v>
      </c>
      <c r="G141" s="8">
        <v>253.2</v>
      </c>
      <c r="H141" s="8">
        <v>8186.91</v>
      </c>
      <c r="I141" s="11">
        <v>1</v>
      </c>
      <c r="J141" s="8" t="s">
        <v>57</v>
      </c>
      <c r="K141" s="8" t="s">
        <v>457</v>
      </c>
      <c r="L141" s="8" t="s">
        <v>1697</v>
      </c>
      <c r="M141" s="8" t="s">
        <v>1698</v>
      </c>
      <c r="N141" s="8" t="s">
        <v>1699</v>
      </c>
      <c r="O141" s="8" t="s">
        <v>1334</v>
      </c>
      <c r="P141" s="12"/>
    </row>
    <row r="142" s="2" customFormat="1" ht="13" customHeight="1" spans="1:16">
      <c r="A142" s="8">
        <v>141</v>
      </c>
      <c r="B142" s="8" t="s">
        <v>1573</v>
      </c>
      <c r="C142" s="8" t="s">
        <v>1700</v>
      </c>
      <c r="D142" s="8" t="s">
        <v>115</v>
      </c>
      <c r="E142" s="8" t="s">
        <v>115</v>
      </c>
      <c r="F142" s="8">
        <v>4552.41</v>
      </c>
      <c r="G142" s="8">
        <v>136.57</v>
      </c>
      <c r="H142" s="8">
        <v>4415.84</v>
      </c>
      <c r="I142" s="11">
        <v>1</v>
      </c>
      <c r="J142" s="8" t="s">
        <v>57</v>
      </c>
      <c r="K142" s="8" t="s">
        <v>522</v>
      </c>
      <c r="L142" s="8" t="s">
        <v>159</v>
      </c>
      <c r="M142" s="8" t="s">
        <v>1701</v>
      </c>
      <c r="N142" s="8" t="s">
        <v>1702</v>
      </c>
      <c r="O142" s="8" t="s">
        <v>1334</v>
      </c>
      <c r="P142" s="12" t="s">
        <v>1495</v>
      </c>
    </row>
    <row r="143" s="2" customFormat="1" ht="13" customHeight="1" spans="1:16">
      <c r="A143" s="8">
        <v>142</v>
      </c>
      <c r="B143" s="8" t="s">
        <v>1573</v>
      </c>
      <c r="C143" s="8" t="s">
        <v>1703</v>
      </c>
      <c r="D143" s="8" t="s">
        <v>115</v>
      </c>
      <c r="E143" s="8" t="s">
        <v>115</v>
      </c>
      <c r="F143" s="8">
        <v>4707.32</v>
      </c>
      <c r="G143" s="8">
        <v>141.22</v>
      </c>
      <c r="H143" s="8">
        <v>4566.1</v>
      </c>
      <c r="I143" s="11">
        <v>1</v>
      </c>
      <c r="J143" s="8" t="s">
        <v>57</v>
      </c>
      <c r="K143" s="8" t="s">
        <v>522</v>
      </c>
      <c r="L143" s="8" t="s">
        <v>159</v>
      </c>
      <c r="M143" s="8" t="s">
        <v>1704</v>
      </c>
      <c r="N143" s="8" t="s">
        <v>1705</v>
      </c>
      <c r="O143" s="8" t="s">
        <v>1334</v>
      </c>
      <c r="P143" s="12" t="s">
        <v>1706</v>
      </c>
    </row>
    <row r="144" s="2" customFormat="1" ht="13" customHeight="1" spans="1:16">
      <c r="A144" s="8">
        <v>143</v>
      </c>
      <c r="B144" s="8" t="s">
        <v>1573</v>
      </c>
      <c r="C144" s="8" t="s">
        <v>1707</v>
      </c>
      <c r="D144" s="8" t="s">
        <v>56</v>
      </c>
      <c r="E144" s="8" t="s">
        <v>56</v>
      </c>
      <c r="F144" s="8">
        <v>2767.11</v>
      </c>
      <c r="G144" s="8">
        <v>83.01</v>
      </c>
      <c r="H144" s="8">
        <v>2684.1</v>
      </c>
      <c r="I144" s="11">
        <v>1</v>
      </c>
      <c r="J144" s="8" t="s">
        <v>57</v>
      </c>
      <c r="K144" s="8" t="s">
        <v>457</v>
      </c>
      <c r="L144" s="8" t="s">
        <v>786</v>
      </c>
      <c r="M144" s="8" t="s">
        <v>1708</v>
      </c>
      <c r="N144" s="8" t="s">
        <v>1709</v>
      </c>
      <c r="O144" s="8" t="s">
        <v>1334</v>
      </c>
      <c r="P144" s="12"/>
    </row>
    <row r="145" s="2" customFormat="1" ht="13" customHeight="1" spans="1:16">
      <c r="A145" s="8">
        <v>144</v>
      </c>
      <c r="B145" s="8" t="s">
        <v>1573</v>
      </c>
      <c r="C145" s="8" t="s">
        <v>1710</v>
      </c>
      <c r="D145" s="8" t="s">
        <v>56</v>
      </c>
      <c r="E145" s="8" t="s">
        <v>56</v>
      </c>
      <c r="F145" s="8">
        <v>7386.21</v>
      </c>
      <c r="G145" s="8">
        <v>221.59</v>
      </c>
      <c r="H145" s="8">
        <v>7164.62</v>
      </c>
      <c r="I145" s="11">
        <v>1</v>
      </c>
      <c r="J145" s="8" t="s">
        <v>57</v>
      </c>
      <c r="K145" s="8" t="s">
        <v>457</v>
      </c>
      <c r="L145" s="8" t="s">
        <v>1497</v>
      </c>
      <c r="M145" s="8" t="s">
        <v>1711</v>
      </c>
      <c r="N145" s="8" t="s">
        <v>1712</v>
      </c>
      <c r="O145" s="8" t="s">
        <v>1334</v>
      </c>
      <c r="P145" s="12"/>
    </row>
    <row r="146" s="2" customFormat="1" ht="13" customHeight="1" spans="1:16">
      <c r="A146" s="8">
        <v>145</v>
      </c>
      <c r="B146" s="8" t="s">
        <v>1573</v>
      </c>
      <c r="C146" s="8" t="s">
        <v>1713</v>
      </c>
      <c r="D146" s="8" t="s">
        <v>56</v>
      </c>
      <c r="E146" s="8" t="s">
        <v>56</v>
      </c>
      <c r="F146" s="8">
        <v>8907.54</v>
      </c>
      <c r="G146" s="8">
        <v>4227.72</v>
      </c>
      <c r="H146" s="8">
        <v>4679.82</v>
      </c>
      <c r="I146" s="11">
        <v>1</v>
      </c>
      <c r="J146" s="8" t="s">
        <v>57</v>
      </c>
      <c r="K146" s="8" t="s">
        <v>457</v>
      </c>
      <c r="L146" s="8" t="s">
        <v>159</v>
      </c>
      <c r="M146" s="8" t="s">
        <v>1714</v>
      </c>
      <c r="N146" s="8" t="s">
        <v>1715</v>
      </c>
      <c r="O146" s="8" t="s">
        <v>1334</v>
      </c>
      <c r="P146" s="12"/>
    </row>
    <row r="147" s="2" customFormat="1" ht="13" customHeight="1" spans="1:16">
      <c r="A147" s="8">
        <v>146</v>
      </c>
      <c r="B147" s="8" t="s">
        <v>1573</v>
      </c>
      <c r="C147" s="8" t="s">
        <v>1716</v>
      </c>
      <c r="D147" s="8" t="s">
        <v>115</v>
      </c>
      <c r="E147" s="8" t="s">
        <v>115</v>
      </c>
      <c r="F147" s="8">
        <v>864</v>
      </c>
      <c r="G147" s="8">
        <v>25.92</v>
      </c>
      <c r="H147" s="8">
        <v>838.08</v>
      </c>
      <c r="I147" s="11">
        <v>1</v>
      </c>
      <c r="J147" s="8" t="s">
        <v>57</v>
      </c>
      <c r="K147" s="8" t="s">
        <v>522</v>
      </c>
      <c r="L147" s="8" t="s">
        <v>159</v>
      </c>
      <c r="M147" s="8" t="s">
        <v>1717</v>
      </c>
      <c r="N147" s="8" t="s">
        <v>1718</v>
      </c>
      <c r="O147" s="8" t="s">
        <v>1334</v>
      </c>
      <c r="P147" s="12"/>
    </row>
    <row r="148" s="2" customFormat="1" ht="13" customHeight="1" spans="1:16">
      <c r="A148" s="8">
        <v>147</v>
      </c>
      <c r="B148" s="8" t="s">
        <v>1573</v>
      </c>
      <c r="C148" s="8" t="s">
        <v>1719</v>
      </c>
      <c r="D148" s="8" t="s">
        <v>115</v>
      </c>
      <c r="E148" s="8" t="s">
        <v>115</v>
      </c>
      <c r="F148" s="8">
        <v>1500.31</v>
      </c>
      <c r="G148" s="8">
        <v>45.01</v>
      </c>
      <c r="H148" s="8">
        <v>1455.3</v>
      </c>
      <c r="I148" s="11">
        <v>1</v>
      </c>
      <c r="J148" s="8" t="s">
        <v>57</v>
      </c>
      <c r="K148" s="8" t="s">
        <v>522</v>
      </c>
      <c r="L148" s="8" t="s">
        <v>786</v>
      </c>
      <c r="M148" s="8" t="s">
        <v>1720</v>
      </c>
      <c r="N148" s="8" t="s">
        <v>1721</v>
      </c>
      <c r="O148" s="8" t="s">
        <v>1334</v>
      </c>
      <c r="P148" s="12" t="s">
        <v>1495</v>
      </c>
    </row>
    <row r="149" s="2" customFormat="1" ht="13" customHeight="1" spans="1:16">
      <c r="A149" s="8">
        <v>148</v>
      </c>
      <c r="B149" s="8" t="s">
        <v>1573</v>
      </c>
      <c r="C149" s="8" t="s">
        <v>1722</v>
      </c>
      <c r="D149" s="8" t="s">
        <v>115</v>
      </c>
      <c r="E149" s="8" t="s">
        <v>115</v>
      </c>
      <c r="F149" s="8">
        <v>8999.86</v>
      </c>
      <c r="G149" s="8">
        <v>270</v>
      </c>
      <c r="H149" s="8">
        <v>8729.86</v>
      </c>
      <c r="I149" s="11">
        <v>1</v>
      </c>
      <c r="J149" s="8" t="s">
        <v>57</v>
      </c>
      <c r="K149" s="8" t="s">
        <v>522</v>
      </c>
      <c r="L149" s="8" t="s">
        <v>786</v>
      </c>
      <c r="M149" s="8" t="s">
        <v>1723</v>
      </c>
      <c r="N149" s="8" t="s">
        <v>1724</v>
      </c>
      <c r="O149" s="8" t="s">
        <v>1334</v>
      </c>
      <c r="P149" s="12" t="s">
        <v>1495</v>
      </c>
    </row>
    <row r="150" s="2" customFormat="1" ht="13" customHeight="1" spans="1:16">
      <c r="A150" s="8">
        <v>149</v>
      </c>
      <c r="B150" s="8" t="s">
        <v>1573</v>
      </c>
      <c r="C150" s="8" t="s">
        <v>1725</v>
      </c>
      <c r="D150" s="8" t="s">
        <v>115</v>
      </c>
      <c r="E150" s="8" t="s">
        <v>115</v>
      </c>
      <c r="F150" s="8">
        <v>2406.69</v>
      </c>
      <c r="G150" s="8">
        <v>72.2</v>
      </c>
      <c r="H150" s="8">
        <v>2334.49</v>
      </c>
      <c r="I150" s="11">
        <v>1</v>
      </c>
      <c r="J150" s="8" t="s">
        <v>57</v>
      </c>
      <c r="K150" s="8" t="s">
        <v>522</v>
      </c>
      <c r="L150" s="8" t="s">
        <v>159</v>
      </c>
      <c r="M150" s="8" t="s">
        <v>1726</v>
      </c>
      <c r="N150" s="8" t="s">
        <v>1727</v>
      </c>
      <c r="O150" s="8" t="s">
        <v>1334</v>
      </c>
      <c r="P150" s="12"/>
    </row>
    <row r="151" s="2" customFormat="1" ht="13" customHeight="1" spans="1:16">
      <c r="A151" s="8">
        <v>150</v>
      </c>
      <c r="B151" s="8" t="s">
        <v>1573</v>
      </c>
      <c r="C151" s="8" t="s">
        <v>1728</v>
      </c>
      <c r="D151" s="8" t="s">
        <v>115</v>
      </c>
      <c r="E151" s="8" t="s">
        <v>115</v>
      </c>
      <c r="F151" s="8">
        <v>8152.42</v>
      </c>
      <c r="G151" s="8">
        <v>244.57</v>
      </c>
      <c r="H151" s="8">
        <v>7907.85</v>
      </c>
      <c r="I151" s="11">
        <v>1</v>
      </c>
      <c r="J151" s="8" t="s">
        <v>57</v>
      </c>
      <c r="K151" s="8" t="s">
        <v>522</v>
      </c>
      <c r="L151" s="8" t="s">
        <v>159</v>
      </c>
      <c r="M151" s="8" t="s">
        <v>1729</v>
      </c>
      <c r="N151" s="8" t="s">
        <v>1730</v>
      </c>
      <c r="O151" s="8" t="s">
        <v>1334</v>
      </c>
      <c r="P151" s="12"/>
    </row>
    <row r="152" s="2" customFormat="1" ht="13" customHeight="1" spans="1:16">
      <c r="A152" s="8">
        <v>151</v>
      </c>
      <c r="B152" s="8" t="s">
        <v>1573</v>
      </c>
      <c r="C152" s="8" t="s">
        <v>1731</v>
      </c>
      <c r="D152" s="8" t="s">
        <v>115</v>
      </c>
      <c r="E152" s="8" t="s">
        <v>115</v>
      </c>
      <c r="F152" s="8">
        <v>12179.33</v>
      </c>
      <c r="G152" s="8">
        <v>365.38</v>
      </c>
      <c r="H152" s="8">
        <v>11813.95</v>
      </c>
      <c r="I152" s="11">
        <v>1</v>
      </c>
      <c r="J152" s="8" t="s">
        <v>57</v>
      </c>
      <c r="K152" s="8" t="s">
        <v>522</v>
      </c>
      <c r="L152" s="8" t="s">
        <v>1497</v>
      </c>
      <c r="M152" s="8" t="s">
        <v>1732</v>
      </c>
      <c r="N152" s="8" t="s">
        <v>1733</v>
      </c>
      <c r="O152" s="8" t="s">
        <v>1334</v>
      </c>
      <c r="P152" s="12" t="s">
        <v>1495</v>
      </c>
    </row>
    <row r="153" s="2" customFormat="1" ht="13" customHeight="1" spans="1:16">
      <c r="A153" s="8">
        <v>152</v>
      </c>
      <c r="B153" s="8" t="s">
        <v>1573</v>
      </c>
      <c r="C153" s="8" t="s">
        <v>1734</v>
      </c>
      <c r="D153" s="8" t="s">
        <v>115</v>
      </c>
      <c r="E153" s="8" t="s">
        <v>115</v>
      </c>
      <c r="F153" s="8">
        <v>3454.89</v>
      </c>
      <c r="G153" s="8">
        <v>103.65</v>
      </c>
      <c r="H153" s="8">
        <v>3351.24</v>
      </c>
      <c r="I153" s="11">
        <v>1</v>
      </c>
      <c r="J153" s="8" t="s">
        <v>57</v>
      </c>
      <c r="K153" s="8" t="s">
        <v>522</v>
      </c>
      <c r="L153" s="8" t="s">
        <v>786</v>
      </c>
      <c r="M153" s="8" t="s">
        <v>1735</v>
      </c>
      <c r="N153" s="8" t="s">
        <v>1736</v>
      </c>
      <c r="O153" s="8" t="s">
        <v>1334</v>
      </c>
      <c r="P153" s="12" t="s">
        <v>1445</v>
      </c>
    </row>
    <row r="154" s="2" customFormat="1" ht="13" customHeight="1" spans="1:16">
      <c r="A154" s="8">
        <v>153</v>
      </c>
      <c r="B154" s="8" t="s">
        <v>1573</v>
      </c>
      <c r="C154" s="8" t="s">
        <v>1737</v>
      </c>
      <c r="D154" s="8" t="s">
        <v>81</v>
      </c>
      <c r="E154" s="8" t="s">
        <v>81</v>
      </c>
      <c r="F154" s="8">
        <v>5323.88</v>
      </c>
      <c r="G154" s="8">
        <v>159.72</v>
      </c>
      <c r="H154" s="8">
        <v>5164.16</v>
      </c>
      <c r="I154" s="11">
        <v>1</v>
      </c>
      <c r="J154" s="8" t="s">
        <v>57</v>
      </c>
      <c r="K154" s="8" t="s">
        <v>1474</v>
      </c>
      <c r="L154" s="8" t="s">
        <v>786</v>
      </c>
      <c r="M154" s="8" t="s">
        <v>1738</v>
      </c>
      <c r="N154" s="8" t="s">
        <v>1739</v>
      </c>
      <c r="O154" s="8" t="s">
        <v>1334</v>
      </c>
      <c r="P154" s="12"/>
    </row>
    <row r="155" s="2" customFormat="1" ht="13" customHeight="1" spans="1:16">
      <c r="A155" s="8">
        <v>154</v>
      </c>
      <c r="B155" s="8" t="s">
        <v>1573</v>
      </c>
      <c r="C155" s="8" t="s">
        <v>1740</v>
      </c>
      <c r="D155" s="8" t="s">
        <v>115</v>
      </c>
      <c r="E155" s="8" t="s">
        <v>115</v>
      </c>
      <c r="F155" s="8">
        <v>2945.44</v>
      </c>
      <c r="G155" s="8">
        <v>88.36</v>
      </c>
      <c r="H155" s="8">
        <v>2857.08</v>
      </c>
      <c r="I155" s="11">
        <v>1</v>
      </c>
      <c r="J155" s="8" t="s">
        <v>57</v>
      </c>
      <c r="K155" s="8" t="s">
        <v>522</v>
      </c>
      <c r="L155" s="8" t="s">
        <v>159</v>
      </c>
      <c r="M155" s="8" t="s">
        <v>1741</v>
      </c>
      <c r="N155" s="8" t="s">
        <v>1742</v>
      </c>
      <c r="O155" s="8" t="s">
        <v>1334</v>
      </c>
      <c r="P155" s="12" t="s">
        <v>1495</v>
      </c>
    </row>
    <row r="156" s="2" customFormat="1" ht="13" customHeight="1" spans="1:16">
      <c r="A156" s="8">
        <v>155</v>
      </c>
      <c r="B156" s="8" t="s">
        <v>1573</v>
      </c>
      <c r="C156" s="8" t="s">
        <v>1743</v>
      </c>
      <c r="D156" s="8" t="s">
        <v>115</v>
      </c>
      <c r="E156" s="8" t="s">
        <v>115</v>
      </c>
      <c r="F156" s="8">
        <v>3068.49</v>
      </c>
      <c r="G156" s="8">
        <v>92.05</v>
      </c>
      <c r="H156" s="8">
        <v>2976.44</v>
      </c>
      <c r="I156" s="11">
        <v>1</v>
      </c>
      <c r="J156" s="8" t="s">
        <v>57</v>
      </c>
      <c r="K156" s="8" t="s">
        <v>522</v>
      </c>
      <c r="L156" s="8" t="s">
        <v>159</v>
      </c>
      <c r="M156" s="8" t="s">
        <v>1744</v>
      </c>
      <c r="N156" s="8" t="s">
        <v>1745</v>
      </c>
      <c r="O156" s="8" t="s">
        <v>1334</v>
      </c>
      <c r="P156" s="12" t="s">
        <v>1495</v>
      </c>
    </row>
    <row r="157" s="2" customFormat="1" ht="13" customHeight="1" spans="1:16">
      <c r="A157" s="8">
        <v>156</v>
      </c>
      <c r="B157" s="8" t="s">
        <v>1573</v>
      </c>
      <c r="C157" s="8" t="s">
        <v>1746</v>
      </c>
      <c r="D157" s="8" t="s">
        <v>56</v>
      </c>
      <c r="E157" s="8" t="s">
        <v>56</v>
      </c>
      <c r="F157" s="8">
        <v>7199.72</v>
      </c>
      <c r="G157" s="8">
        <v>215.99</v>
      </c>
      <c r="H157" s="8">
        <v>6983.73</v>
      </c>
      <c r="I157" s="11">
        <v>1</v>
      </c>
      <c r="J157" s="8" t="s">
        <v>57</v>
      </c>
      <c r="K157" s="8" t="s">
        <v>457</v>
      </c>
      <c r="L157" s="8" t="s">
        <v>159</v>
      </c>
      <c r="M157" s="8" t="s">
        <v>1747</v>
      </c>
      <c r="N157" s="8" t="s">
        <v>1748</v>
      </c>
      <c r="O157" s="8" t="s">
        <v>1334</v>
      </c>
      <c r="P157" s="12" t="s">
        <v>1495</v>
      </c>
    </row>
    <row r="158" s="2" customFormat="1" ht="13" customHeight="1" spans="1:16">
      <c r="A158" s="8">
        <v>157</v>
      </c>
      <c r="B158" s="8" t="s">
        <v>1573</v>
      </c>
      <c r="C158" s="8" t="s">
        <v>1749</v>
      </c>
      <c r="D158" s="8" t="s">
        <v>81</v>
      </c>
      <c r="E158" s="8" t="s">
        <v>81</v>
      </c>
      <c r="F158" s="8">
        <v>8837.48</v>
      </c>
      <c r="G158" s="8">
        <v>265.12</v>
      </c>
      <c r="H158" s="8">
        <v>8572.36</v>
      </c>
      <c r="I158" s="11">
        <v>1</v>
      </c>
      <c r="J158" s="8" t="s">
        <v>57</v>
      </c>
      <c r="K158" s="8" t="s">
        <v>1474</v>
      </c>
      <c r="L158" s="8" t="s">
        <v>159</v>
      </c>
      <c r="M158" s="8" t="s">
        <v>1750</v>
      </c>
      <c r="N158" s="8" t="s">
        <v>1751</v>
      </c>
      <c r="O158" s="8" t="s">
        <v>1334</v>
      </c>
      <c r="P158" s="12" t="s">
        <v>1752</v>
      </c>
    </row>
    <row r="159" s="2" customFormat="1" ht="13" customHeight="1" spans="1:16">
      <c r="A159" s="8">
        <v>158</v>
      </c>
      <c r="B159" s="8" t="s">
        <v>1573</v>
      </c>
      <c r="C159" s="8" t="s">
        <v>1753</v>
      </c>
      <c r="D159" s="8" t="s">
        <v>115</v>
      </c>
      <c r="E159" s="8" t="s">
        <v>115</v>
      </c>
      <c r="F159" s="8">
        <v>11450.67</v>
      </c>
      <c r="G159" s="8">
        <v>343.52</v>
      </c>
      <c r="H159" s="8">
        <v>11107.15</v>
      </c>
      <c r="I159" s="11">
        <v>1</v>
      </c>
      <c r="J159" s="8" t="s">
        <v>57</v>
      </c>
      <c r="K159" s="8" t="s">
        <v>522</v>
      </c>
      <c r="L159" s="8" t="s">
        <v>159</v>
      </c>
      <c r="M159" s="8" t="s">
        <v>1754</v>
      </c>
      <c r="N159" s="8" t="s">
        <v>1755</v>
      </c>
      <c r="O159" s="8" t="s">
        <v>1334</v>
      </c>
      <c r="P159" s="12" t="s">
        <v>1495</v>
      </c>
    </row>
    <row r="160" s="2" customFormat="1" ht="13" customHeight="1" spans="1:16">
      <c r="A160" s="8">
        <v>159</v>
      </c>
      <c r="B160" s="8" t="s">
        <v>1573</v>
      </c>
      <c r="C160" s="8" t="s">
        <v>1756</v>
      </c>
      <c r="D160" s="8" t="s">
        <v>115</v>
      </c>
      <c r="E160" s="8" t="s">
        <v>115</v>
      </c>
      <c r="F160" s="8">
        <v>12179.33</v>
      </c>
      <c r="G160" s="8">
        <v>365.38</v>
      </c>
      <c r="H160" s="8">
        <v>11813.95</v>
      </c>
      <c r="I160" s="11">
        <v>1</v>
      </c>
      <c r="J160" s="8" t="s">
        <v>57</v>
      </c>
      <c r="K160" s="8" t="s">
        <v>522</v>
      </c>
      <c r="L160" s="8" t="s">
        <v>159</v>
      </c>
      <c r="M160" s="8" t="s">
        <v>1757</v>
      </c>
      <c r="N160" s="8" t="s">
        <v>1758</v>
      </c>
      <c r="O160" s="8" t="s">
        <v>1334</v>
      </c>
      <c r="P160" s="12" t="s">
        <v>1495</v>
      </c>
    </row>
    <row r="161" s="2" customFormat="1" ht="13" customHeight="1" spans="1:16">
      <c r="A161" s="8">
        <v>160</v>
      </c>
      <c r="B161" s="8" t="s">
        <v>1573</v>
      </c>
      <c r="C161" s="8" t="s">
        <v>1759</v>
      </c>
      <c r="D161" s="8" t="s">
        <v>56</v>
      </c>
      <c r="E161" s="8" t="s">
        <v>56</v>
      </c>
      <c r="F161" s="8">
        <v>12432.9</v>
      </c>
      <c r="G161" s="8">
        <v>372.99</v>
      </c>
      <c r="H161" s="8">
        <v>12059.91</v>
      </c>
      <c r="I161" s="11">
        <v>1</v>
      </c>
      <c r="J161" s="8" t="s">
        <v>57</v>
      </c>
      <c r="K161" s="8" t="s">
        <v>457</v>
      </c>
      <c r="L161" s="8" t="s">
        <v>786</v>
      </c>
      <c r="M161" s="8" t="s">
        <v>1760</v>
      </c>
      <c r="N161" s="8" t="s">
        <v>1761</v>
      </c>
      <c r="O161" s="8" t="s">
        <v>1334</v>
      </c>
      <c r="P161" s="12" t="s">
        <v>1495</v>
      </c>
    </row>
    <row r="162" s="2" customFormat="1" ht="13" customHeight="1" spans="1:16">
      <c r="A162" s="8">
        <v>161</v>
      </c>
      <c r="B162" s="8" t="s">
        <v>1573</v>
      </c>
      <c r="C162" s="8" t="s">
        <v>1762</v>
      </c>
      <c r="D162" s="8" t="s">
        <v>56</v>
      </c>
      <c r="E162" s="8" t="s">
        <v>56</v>
      </c>
      <c r="F162" s="8">
        <v>7530.26</v>
      </c>
      <c r="G162" s="8">
        <v>225.91</v>
      </c>
      <c r="H162" s="8">
        <v>7304.35</v>
      </c>
      <c r="I162" s="11">
        <v>1</v>
      </c>
      <c r="J162" s="8" t="s">
        <v>57</v>
      </c>
      <c r="K162" s="8" t="s">
        <v>457</v>
      </c>
      <c r="L162" s="8" t="s">
        <v>159</v>
      </c>
      <c r="M162" s="8" t="s">
        <v>1763</v>
      </c>
      <c r="N162" s="8" t="s">
        <v>1764</v>
      </c>
      <c r="O162" s="8" t="s">
        <v>1334</v>
      </c>
      <c r="P162" s="12"/>
    </row>
    <row r="163" s="2" customFormat="1" ht="13" customHeight="1" spans="1:16">
      <c r="A163" s="8">
        <v>162</v>
      </c>
      <c r="B163" s="8" t="s">
        <v>1573</v>
      </c>
      <c r="C163" s="8" t="s">
        <v>1765</v>
      </c>
      <c r="D163" s="8" t="s">
        <v>115</v>
      </c>
      <c r="E163" s="8" t="s">
        <v>115</v>
      </c>
      <c r="F163" s="8">
        <v>4546.47</v>
      </c>
      <c r="G163" s="8">
        <v>136.39</v>
      </c>
      <c r="H163" s="8">
        <v>4410.08</v>
      </c>
      <c r="I163" s="11">
        <v>1</v>
      </c>
      <c r="J163" s="8" t="s">
        <v>57</v>
      </c>
      <c r="K163" s="8" t="s">
        <v>522</v>
      </c>
      <c r="L163" s="8" t="s">
        <v>1442</v>
      </c>
      <c r="M163" s="8" t="s">
        <v>1766</v>
      </c>
      <c r="N163" s="8" t="s">
        <v>1767</v>
      </c>
      <c r="O163" s="8" t="s">
        <v>1334</v>
      </c>
      <c r="P163" s="12"/>
    </row>
    <row r="164" s="2" customFormat="1" ht="13" customHeight="1" spans="1:16">
      <c r="A164" s="8">
        <v>163</v>
      </c>
      <c r="B164" s="8" t="s">
        <v>1573</v>
      </c>
      <c r="C164" s="8" t="s">
        <v>1768</v>
      </c>
      <c r="D164" s="8" t="s">
        <v>56</v>
      </c>
      <c r="E164" s="8" t="s">
        <v>56</v>
      </c>
      <c r="F164" s="8">
        <v>8034.73</v>
      </c>
      <c r="G164" s="8">
        <v>241.04</v>
      </c>
      <c r="H164" s="8">
        <v>7793.69</v>
      </c>
      <c r="I164" s="11">
        <v>1</v>
      </c>
      <c r="J164" s="8" t="s">
        <v>57</v>
      </c>
      <c r="K164" s="8" t="s">
        <v>457</v>
      </c>
      <c r="L164" s="8" t="s">
        <v>159</v>
      </c>
      <c r="M164" s="8" t="s">
        <v>1769</v>
      </c>
      <c r="N164" s="8" t="s">
        <v>1770</v>
      </c>
      <c r="O164" s="8" t="s">
        <v>1334</v>
      </c>
      <c r="P164" s="12"/>
    </row>
    <row r="165" s="2" customFormat="1" ht="13" customHeight="1" spans="1:16">
      <c r="A165" s="8">
        <v>164</v>
      </c>
      <c r="B165" s="8" t="s">
        <v>1573</v>
      </c>
      <c r="C165" s="8" t="s">
        <v>1771</v>
      </c>
      <c r="D165" s="8" t="s">
        <v>115</v>
      </c>
      <c r="E165" s="8" t="s">
        <v>115</v>
      </c>
      <c r="F165" s="8">
        <v>713.95</v>
      </c>
      <c r="G165" s="8">
        <v>21.42</v>
      </c>
      <c r="H165" s="8">
        <v>692.53</v>
      </c>
      <c r="I165" s="11">
        <v>1</v>
      </c>
      <c r="J165" s="8" t="s">
        <v>57</v>
      </c>
      <c r="K165" s="8" t="s">
        <v>522</v>
      </c>
      <c r="L165" s="8" t="s">
        <v>159</v>
      </c>
      <c r="M165" s="8" t="s">
        <v>1772</v>
      </c>
      <c r="N165" s="8" t="s">
        <v>1773</v>
      </c>
      <c r="O165" s="8" t="s">
        <v>1334</v>
      </c>
      <c r="P165" s="12" t="s">
        <v>1495</v>
      </c>
    </row>
    <row r="166" s="2" customFormat="1" ht="13" customHeight="1" spans="1:16">
      <c r="A166" s="8">
        <v>165</v>
      </c>
      <c r="B166" s="8" t="s">
        <v>1573</v>
      </c>
      <c r="C166" s="8" t="s">
        <v>1774</v>
      </c>
      <c r="D166" s="8" t="s">
        <v>56</v>
      </c>
      <c r="E166" s="8" t="s">
        <v>56</v>
      </c>
      <c r="F166" s="8">
        <v>4343.81</v>
      </c>
      <c r="G166" s="8">
        <v>130.31</v>
      </c>
      <c r="H166" s="8">
        <v>4213.5</v>
      </c>
      <c r="I166" s="11">
        <v>1</v>
      </c>
      <c r="J166" s="8" t="s">
        <v>57</v>
      </c>
      <c r="K166" s="8" t="s">
        <v>457</v>
      </c>
      <c r="L166" s="8" t="s">
        <v>159</v>
      </c>
      <c r="M166" s="8" t="s">
        <v>1775</v>
      </c>
      <c r="N166" s="8" t="s">
        <v>1776</v>
      </c>
      <c r="O166" s="8" t="s">
        <v>1334</v>
      </c>
      <c r="P166" s="12"/>
    </row>
    <row r="167" s="2" customFormat="1" ht="13" customHeight="1" spans="1:16">
      <c r="A167" s="8">
        <v>166</v>
      </c>
      <c r="B167" s="8" t="s">
        <v>1573</v>
      </c>
      <c r="C167" s="8" t="s">
        <v>1777</v>
      </c>
      <c r="D167" s="8" t="s">
        <v>115</v>
      </c>
      <c r="E167" s="8" t="s">
        <v>115</v>
      </c>
      <c r="F167" s="8">
        <v>1834.83</v>
      </c>
      <c r="G167" s="8">
        <v>55.04</v>
      </c>
      <c r="H167" s="8">
        <v>1779.79</v>
      </c>
      <c r="I167" s="11">
        <v>1</v>
      </c>
      <c r="J167" s="8" t="s">
        <v>57</v>
      </c>
      <c r="K167" s="8" t="s">
        <v>522</v>
      </c>
      <c r="L167" s="8" t="s">
        <v>159</v>
      </c>
      <c r="M167" s="8" t="s">
        <v>1778</v>
      </c>
      <c r="N167" s="8" t="s">
        <v>1779</v>
      </c>
      <c r="O167" s="8" t="s">
        <v>1334</v>
      </c>
      <c r="P167" s="12"/>
    </row>
    <row r="168" s="2" customFormat="1" ht="13" customHeight="1" spans="1:16">
      <c r="A168" s="8">
        <v>167</v>
      </c>
      <c r="B168" s="8" t="s">
        <v>1573</v>
      </c>
      <c r="C168" s="8" t="s">
        <v>1780</v>
      </c>
      <c r="D168" s="8" t="s">
        <v>56</v>
      </c>
      <c r="E168" s="8" t="s">
        <v>56</v>
      </c>
      <c r="F168" s="8">
        <v>7023.68</v>
      </c>
      <c r="G168" s="8">
        <v>210.71</v>
      </c>
      <c r="H168" s="8">
        <v>6812.97</v>
      </c>
      <c r="I168" s="11">
        <v>1</v>
      </c>
      <c r="J168" s="8" t="s">
        <v>57</v>
      </c>
      <c r="K168" s="8" t="s">
        <v>457</v>
      </c>
      <c r="L168" s="8" t="s">
        <v>786</v>
      </c>
      <c r="M168" s="8" t="s">
        <v>1781</v>
      </c>
      <c r="N168" s="8" t="s">
        <v>1782</v>
      </c>
      <c r="O168" s="8" t="s">
        <v>1334</v>
      </c>
      <c r="P168" s="12" t="s">
        <v>1495</v>
      </c>
    </row>
    <row r="169" s="2" customFormat="1" ht="13" customHeight="1" spans="1:16">
      <c r="A169" s="8">
        <v>168</v>
      </c>
      <c r="B169" s="8" t="s">
        <v>1573</v>
      </c>
      <c r="C169" s="8" t="s">
        <v>1783</v>
      </c>
      <c r="D169" s="8" t="s">
        <v>115</v>
      </c>
      <c r="E169" s="8" t="s">
        <v>115</v>
      </c>
      <c r="F169" s="8">
        <v>1633.41</v>
      </c>
      <c r="G169" s="8">
        <v>49</v>
      </c>
      <c r="H169" s="8">
        <v>1584.41</v>
      </c>
      <c r="I169" s="11">
        <v>1</v>
      </c>
      <c r="J169" s="8" t="s">
        <v>57</v>
      </c>
      <c r="K169" s="8" t="s">
        <v>522</v>
      </c>
      <c r="L169" s="8" t="s">
        <v>159</v>
      </c>
      <c r="M169" s="8" t="s">
        <v>1784</v>
      </c>
      <c r="N169" s="8" t="s">
        <v>1785</v>
      </c>
      <c r="O169" s="8" t="s">
        <v>1334</v>
      </c>
      <c r="P169" s="12" t="s">
        <v>1495</v>
      </c>
    </row>
    <row r="170" s="2" customFormat="1" ht="13" customHeight="1" spans="1:16">
      <c r="A170" s="8">
        <v>169</v>
      </c>
      <c r="B170" s="8" t="s">
        <v>1573</v>
      </c>
      <c r="C170" s="8" t="s">
        <v>1786</v>
      </c>
      <c r="D170" s="8" t="s">
        <v>115</v>
      </c>
      <c r="E170" s="8" t="s">
        <v>115</v>
      </c>
      <c r="F170" s="8">
        <v>1013.4</v>
      </c>
      <c r="G170" s="8">
        <v>30.4</v>
      </c>
      <c r="H170" s="8">
        <v>983</v>
      </c>
      <c r="I170" s="11">
        <v>1</v>
      </c>
      <c r="J170" s="8" t="s">
        <v>57</v>
      </c>
      <c r="K170" s="8" t="s">
        <v>522</v>
      </c>
      <c r="L170" s="8" t="s">
        <v>983</v>
      </c>
      <c r="M170" s="8" t="s">
        <v>1787</v>
      </c>
      <c r="N170" s="8" t="s">
        <v>1788</v>
      </c>
      <c r="O170" s="8" t="s">
        <v>1334</v>
      </c>
      <c r="P170" s="12" t="s">
        <v>1495</v>
      </c>
    </row>
    <row r="171" s="2" customFormat="1" ht="13" customHeight="1" spans="1:16">
      <c r="A171" s="8">
        <v>170</v>
      </c>
      <c r="B171" s="8" t="s">
        <v>1573</v>
      </c>
      <c r="C171" s="8" t="s">
        <v>1789</v>
      </c>
      <c r="D171" s="8" t="s">
        <v>56</v>
      </c>
      <c r="E171" s="8" t="s">
        <v>56</v>
      </c>
      <c r="F171" s="8">
        <v>5671.26</v>
      </c>
      <c r="G171" s="8">
        <v>170.14</v>
      </c>
      <c r="H171" s="8">
        <v>5501.12</v>
      </c>
      <c r="I171" s="11">
        <v>1</v>
      </c>
      <c r="J171" s="8" t="s">
        <v>57</v>
      </c>
      <c r="K171" s="8" t="s">
        <v>457</v>
      </c>
      <c r="L171" s="8" t="s">
        <v>786</v>
      </c>
      <c r="M171" s="8" t="s">
        <v>1790</v>
      </c>
      <c r="N171" s="8" t="s">
        <v>1791</v>
      </c>
      <c r="O171" s="8" t="s">
        <v>1334</v>
      </c>
      <c r="P171" s="12" t="s">
        <v>1792</v>
      </c>
    </row>
    <row r="172" s="2" customFormat="1" ht="13" customHeight="1" spans="1:16">
      <c r="A172" s="8">
        <v>171</v>
      </c>
      <c r="B172" s="8" t="s">
        <v>1573</v>
      </c>
      <c r="C172" s="8" t="s">
        <v>1793</v>
      </c>
      <c r="D172" s="8" t="s">
        <v>115</v>
      </c>
      <c r="E172" s="8" t="s">
        <v>115</v>
      </c>
      <c r="F172" s="8">
        <v>4036.53</v>
      </c>
      <c r="G172" s="8">
        <v>121.1</v>
      </c>
      <c r="H172" s="8">
        <v>3915.43</v>
      </c>
      <c r="I172" s="11">
        <v>1</v>
      </c>
      <c r="J172" s="8" t="s">
        <v>57</v>
      </c>
      <c r="K172" s="8" t="s">
        <v>522</v>
      </c>
      <c r="L172" s="8" t="s">
        <v>159</v>
      </c>
      <c r="M172" s="8" t="s">
        <v>1794</v>
      </c>
      <c r="N172" s="8" t="s">
        <v>1795</v>
      </c>
      <c r="O172" s="8" t="s">
        <v>1334</v>
      </c>
      <c r="P172" s="12" t="s">
        <v>1495</v>
      </c>
    </row>
    <row r="173" s="2" customFormat="1" ht="13" customHeight="1" spans="1:16">
      <c r="A173" s="8">
        <v>172</v>
      </c>
      <c r="B173" s="8" t="s">
        <v>1573</v>
      </c>
      <c r="C173" s="8" t="s">
        <v>1796</v>
      </c>
      <c r="D173" s="8" t="s">
        <v>115</v>
      </c>
      <c r="E173" s="8" t="s">
        <v>115</v>
      </c>
      <c r="F173" s="8">
        <v>1512.88</v>
      </c>
      <c r="G173" s="8">
        <v>45.39</v>
      </c>
      <c r="H173" s="8">
        <v>1467.49</v>
      </c>
      <c r="I173" s="11">
        <v>1</v>
      </c>
      <c r="J173" s="8" t="s">
        <v>57</v>
      </c>
      <c r="K173" s="8" t="s">
        <v>522</v>
      </c>
      <c r="L173" s="8" t="s">
        <v>957</v>
      </c>
      <c r="M173" s="8" t="s">
        <v>1797</v>
      </c>
      <c r="N173" s="8" t="s">
        <v>1798</v>
      </c>
      <c r="O173" s="8" t="s">
        <v>1334</v>
      </c>
      <c r="P173" s="12"/>
    </row>
    <row r="174" s="2" customFormat="1" ht="13" customHeight="1" spans="1:16">
      <c r="A174" s="8">
        <v>173</v>
      </c>
      <c r="B174" s="8" t="s">
        <v>1573</v>
      </c>
      <c r="C174" s="8" t="s">
        <v>1799</v>
      </c>
      <c r="D174" s="8" t="s">
        <v>113</v>
      </c>
      <c r="E174" s="8" t="s">
        <v>113</v>
      </c>
      <c r="F174" s="8">
        <v>4631.65</v>
      </c>
      <c r="G174" s="8">
        <v>138.95</v>
      </c>
      <c r="H174" s="8">
        <v>4492.7</v>
      </c>
      <c r="I174" s="11">
        <v>1</v>
      </c>
      <c r="J174" s="8" t="s">
        <v>62</v>
      </c>
      <c r="K174" s="8" t="s">
        <v>92</v>
      </c>
      <c r="L174" s="8" t="s">
        <v>1800</v>
      </c>
      <c r="M174" s="8" t="s">
        <v>1801</v>
      </c>
      <c r="N174" s="8" t="s">
        <v>1802</v>
      </c>
      <c r="O174" s="8" t="s">
        <v>1334</v>
      </c>
      <c r="P174" s="12" t="s">
        <v>1525</v>
      </c>
    </row>
    <row r="175" s="2" customFormat="1" ht="13" customHeight="1" spans="1:16">
      <c r="A175" s="8">
        <v>174</v>
      </c>
      <c r="B175" s="8" t="s">
        <v>1573</v>
      </c>
      <c r="C175" s="8" t="s">
        <v>1803</v>
      </c>
      <c r="D175" s="8" t="s">
        <v>113</v>
      </c>
      <c r="E175" s="8" t="s">
        <v>113</v>
      </c>
      <c r="F175" s="8">
        <v>6180.47</v>
      </c>
      <c r="G175" s="8">
        <v>185.41</v>
      </c>
      <c r="H175" s="8">
        <v>5995.06</v>
      </c>
      <c r="I175" s="11">
        <v>1</v>
      </c>
      <c r="J175" s="8" t="s">
        <v>62</v>
      </c>
      <c r="K175" s="8" t="s">
        <v>92</v>
      </c>
      <c r="L175" s="8" t="s">
        <v>1661</v>
      </c>
      <c r="M175" s="8" t="s">
        <v>1801</v>
      </c>
      <c r="N175" s="8" t="s">
        <v>1802</v>
      </c>
      <c r="O175" s="8" t="s">
        <v>1334</v>
      </c>
      <c r="P175" s="12" t="s">
        <v>1525</v>
      </c>
    </row>
    <row r="176" s="2" customFormat="1" ht="13" customHeight="1" spans="1:16">
      <c r="A176" s="8">
        <v>175</v>
      </c>
      <c r="B176" s="8" t="s">
        <v>1573</v>
      </c>
      <c r="C176" s="8" t="s">
        <v>1804</v>
      </c>
      <c r="D176" s="8" t="s">
        <v>113</v>
      </c>
      <c r="E176" s="8" t="s">
        <v>113</v>
      </c>
      <c r="F176" s="8">
        <v>4626</v>
      </c>
      <c r="G176" s="8">
        <v>138.78</v>
      </c>
      <c r="H176" s="8">
        <v>4487.22</v>
      </c>
      <c r="I176" s="11">
        <v>1</v>
      </c>
      <c r="J176" s="8" t="s">
        <v>62</v>
      </c>
      <c r="K176" s="8" t="s">
        <v>92</v>
      </c>
      <c r="L176" s="8" t="s">
        <v>1800</v>
      </c>
      <c r="M176" s="8" t="s">
        <v>1805</v>
      </c>
      <c r="N176" s="8" t="s">
        <v>1806</v>
      </c>
      <c r="O176" s="8" t="s">
        <v>1334</v>
      </c>
      <c r="P176" s="12" t="s">
        <v>1525</v>
      </c>
    </row>
    <row r="177" s="2" customFormat="1" ht="13" customHeight="1" spans="1:16">
      <c r="A177" s="8">
        <v>176</v>
      </c>
      <c r="B177" s="8" t="s">
        <v>1573</v>
      </c>
      <c r="C177" s="8" t="s">
        <v>1807</v>
      </c>
      <c r="D177" s="8" t="s">
        <v>113</v>
      </c>
      <c r="E177" s="8" t="s">
        <v>113</v>
      </c>
      <c r="F177" s="8">
        <v>4626</v>
      </c>
      <c r="G177" s="8">
        <v>138.78</v>
      </c>
      <c r="H177" s="8">
        <v>4487.22</v>
      </c>
      <c r="I177" s="11">
        <v>1</v>
      </c>
      <c r="J177" s="8" t="s">
        <v>62</v>
      </c>
      <c r="K177" s="8" t="s">
        <v>92</v>
      </c>
      <c r="L177" s="8" t="s">
        <v>1800</v>
      </c>
      <c r="M177" s="8" t="s">
        <v>1805</v>
      </c>
      <c r="N177" s="8" t="s">
        <v>1806</v>
      </c>
      <c r="O177" s="8" t="s">
        <v>1334</v>
      </c>
      <c r="P177" s="12" t="s">
        <v>1525</v>
      </c>
    </row>
    <row r="178" s="2" customFormat="1" ht="13" customHeight="1" spans="1:16">
      <c r="A178" s="8">
        <v>177</v>
      </c>
      <c r="B178" s="8" t="s">
        <v>1573</v>
      </c>
      <c r="C178" s="8" t="s">
        <v>1808</v>
      </c>
      <c r="D178" s="8" t="s">
        <v>118</v>
      </c>
      <c r="E178" s="8" t="s">
        <v>118</v>
      </c>
      <c r="F178" s="8">
        <v>2855.57</v>
      </c>
      <c r="G178" s="8">
        <v>85.67</v>
      </c>
      <c r="H178" s="8">
        <v>2769.9</v>
      </c>
      <c r="I178" s="11">
        <v>1</v>
      </c>
      <c r="J178" s="8" t="s">
        <v>24</v>
      </c>
      <c r="K178" s="8" t="s">
        <v>88</v>
      </c>
      <c r="L178" s="8" t="s">
        <v>159</v>
      </c>
      <c r="M178" s="8" t="s">
        <v>1809</v>
      </c>
      <c r="N178" s="8" t="s">
        <v>1810</v>
      </c>
      <c r="O178" s="8" t="s">
        <v>1334</v>
      </c>
      <c r="P178" s="12" t="s">
        <v>71</v>
      </c>
    </row>
    <row r="179" s="2" customFormat="1" ht="13" customHeight="1" spans="1:16">
      <c r="A179" s="8">
        <v>178</v>
      </c>
      <c r="B179" s="8" t="s">
        <v>1573</v>
      </c>
      <c r="C179" s="8" t="s">
        <v>1811</v>
      </c>
      <c r="D179" s="8" t="s">
        <v>118</v>
      </c>
      <c r="E179" s="8" t="s">
        <v>118</v>
      </c>
      <c r="F179" s="8">
        <v>2855.57</v>
      </c>
      <c r="G179" s="8">
        <v>85.67</v>
      </c>
      <c r="H179" s="8">
        <v>2769.9</v>
      </c>
      <c r="I179" s="11">
        <v>1</v>
      </c>
      <c r="J179" s="8" t="s">
        <v>24</v>
      </c>
      <c r="K179" s="8" t="s">
        <v>88</v>
      </c>
      <c r="L179" s="8" t="s">
        <v>159</v>
      </c>
      <c r="M179" s="8" t="s">
        <v>1812</v>
      </c>
      <c r="N179" s="8" t="s">
        <v>1813</v>
      </c>
      <c r="O179" s="8" t="s">
        <v>1334</v>
      </c>
      <c r="P179" s="12" t="s">
        <v>71</v>
      </c>
    </row>
    <row r="180" s="2" customFormat="1" ht="13" customHeight="1" spans="1:16">
      <c r="A180" s="8">
        <v>179</v>
      </c>
      <c r="B180" s="8" t="s">
        <v>1573</v>
      </c>
      <c r="C180" s="8" t="s">
        <v>1814</v>
      </c>
      <c r="D180" s="8" t="s">
        <v>118</v>
      </c>
      <c r="E180" s="8" t="s">
        <v>118</v>
      </c>
      <c r="F180" s="8">
        <v>4179.08</v>
      </c>
      <c r="G180" s="8">
        <v>746.37</v>
      </c>
      <c r="H180" s="8">
        <v>3432.71</v>
      </c>
      <c r="I180" s="11">
        <v>1</v>
      </c>
      <c r="J180" s="8" t="s">
        <v>24</v>
      </c>
      <c r="K180" s="8" t="s">
        <v>88</v>
      </c>
      <c r="L180" s="8" t="s">
        <v>1357</v>
      </c>
      <c r="M180" s="8" t="s">
        <v>1815</v>
      </c>
      <c r="N180" s="8" t="s">
        <v>1816</v>
      </c>
      <c r="O180" s="8" t="s">
        <v>1334</v>
      </c>
      <c r="P180" s="12" t="s">
        <v>71</v>
      </c>
    </row>
    <row r="181" s="2" customFormat="1" ht="13" customHeight="1" spans="1:16">
      <c r="A181" s="8">
        <v>180</v>
      </c>
      <c r="B181" s="8" t="s">
        <v>1573</v>
      </c>
      <c r="C181" s="8" t="s">
        <v>1817</v>
      </c>
      <c r="D181" s="8" t="s">
        <v>118</v>
      </c>
      <c r="E181" s="8" t="s">
        <v>118</v>
      </c>
      <c r="F181" s="8">
        <v>3037.49</v>
      </c>
      <c r="G181" s="8">
        <v>91.12</v>
      </c>
      <c r="H181" s="8">
        <v>2946.37</v>
      </c>
      <c r="I181" s="11">
        <v>1</v>
      </c>
      <c r="J181" s="8" t="s">
        <v>24</v>
      </c>
      <c r="K181" s="8" t="s">
        <v>88</v>
      </c>
      <c r="L181" s="8" t="s">
        <v>1357</v>
      </c>
      <c r="M181" s="8" t="s">
        <v>1815</v>
      </c>
      <c r="N181" s="8" t="s">
        <v>1816</v>
      </c>
      <c r="O181" s="8" t="s">
        <v>1334</v>
      </c>
      <c r="P181" s="12" t="s">
        <v>71</v>
      </c>
    </row>
    <row r="182" s="2" customFormat="1" ht="13" customHeight="1" spans="1:16">
      <c r="A182" s="8">
        <v>181</v>
      </c>
      <c r="B182" s="8" t="s">
        <v>1573</v>
      </c>
      <c r="C182" s="8" t="s">
        <v>1818</v>
      </c>
      <c r="D182" s="8" t="s">
        <v>118</v>
      </c>
      <c r="E182" s="8" t="s">
        <v>118</v>
      </c>
      <c r="F182" s="8">
        <v>2837.54</v>
      </c>
      <c r="G182" s="8">
        <v>85.13</v>
      </c>
      <c r="H182" s="8">
        <v>2752.41</v>
      </c>
      <c r="I182" s="11">
        <v>1</v>
      </c>
      <c r="J182" s="8" t="s">
        <v>24</v>
      </c>
      <c r="K182" s="8" t="s">
        <v>88</v>
      </c>
      <c r="L182" s="8" t="s">
        <v>767</v>
      </c>
      <c r="M182" s="8" t="s">
        <v>1819</v>
      </c>
      <c r="N182" s="8" t="s">
        <v>1820</v>
      </c>
      <c r="O182" s="8" t="s">
        <v>1334</v>
      </c>
      <c r="P182" s="12" t="s">
        <v>71</v>
      </c>
    </row>
    <row r="183" s="2" customFormat="1" ht="13" customHeight="1" spans="1:16">
      <c r="A183" s="8">
        <v>182</v>
      </c>
      <c r="B183" s="8" t="s">
        <v>1573</v>
      </c>
      <c r="C183" s="8" t="s">
        <v>1821</v>
      </c>
      <c r="D183" s="8" t="s">
        <v>118</v>
      </c>
      <c r="E183" s="8" t="s">
        <v>118</v>
      </c>
      <c r="F183" s="8">
        <v>2837.54</v>
      </c>
      <c r="G183" s="8">
        <v>85.13</v>
      </c>
      <c r="H183" s="8">
        <v>2752.41</v>
      </c>
      <c r="I183" s="11">
        <v>1</v>
      </c>
      <c r="J183" s="8" t="s">
        <v>24</v>
      </c>
      <c r="K183" s="8" t="s">
        <v>88</v>
      </c>
      <c r="L183" s="8" t="s">
        <v>767</v>
      </c>
      <c r="M183" s="8" t="s">
        <v>1822</v>
      </c>
      <c r="N183" s="8" t="s">
        <v>1823</v>
      </c>
      <c r="O183" s="8" t="s">
        <v>1334</v>
      </c>
      <c r="P183" s="12" t="s">
        <v>71</v>
      </c>
    </row>
    <row r="184" s="2" customFormat="1" ht="13" customHeight="1" spans="1:16">
      <c r="A184" s="8">
        <v>183</v>
      </c>
      <c r="B184" s="8" t="s">
        <v>1573</v>
      </c>
      <c r="C184" s="8" t="s">
        <v>1824</v>
      </c>
      <c r="D184" s="8" t="s">
        <v>118</v>
      </c>
      <c r="E184" s="8" t="s">
        <v>118</v>
      </c>
      <c r="F184" s="8">
        <v>2886.46</v>
      </c>
      <c r="G184" s="8">
        <v>86.59</v>
      </c>
      <c r="H184" s="8">
        <v>2799.87</v>
      </c>
      <c r="I184" s="11">
        <v>1</v>
      </c>
      <c r="J184" s="8" t="s">
        <v>24</v>
      </c>
      <c r="K184" s="8" t="s">
        <v>88</v>
      </c>
      <c r="L184" s="8" t="s">
        <v>767</v>
      </c>
      <c r="M184" s="8" t="s">
        <v>1760</v>
      </c>
      <c r="N184" s="8" t="s">
        <v>1761</v>
      </c>
      <c r="O184" s="8" t="s">
        <v>1334</v>
      </c>
      <c r="P184" s="12" t="s">
        <v>71</v>
      </c>
    </row>
    <row r="185" s="2" customFormat="1" ht="13" customHeight="1" spans="1:16">
      <c r="A185" s="8">
        <v>184</v>
      </c>
      <c r="B185" s="8" t="s">
        <v>1573</v>
      </c>
      <c r="C185" s="8" t="s">
        <v>1825</v>
      </c>
      <c r="D185" s="8" t="s">
        <v>118</v>
      </c>
      <c r="E185" s="8" t="s">
        <v>118</v>
      </c>
      <c r="F185" s="8">
        <v>3180.56</v>
      </c>
      <c r="G185" s="8">
        <v>997.05</v>
      </c>
      <c r="H185" s="8">
        <v>2183.51</v>
      </c>
      <c r="I185" s="11">
        <v>1</v>
      </c>
      <c r="J185" s="8" t="s">
        <v>24</v>
      </c>
      <c r="K185" s="8" t="s">
        <v>88</v>
      </c>
      <c r="L185" s="8" t="s">
        <v>159</v>
      </c>
      <c r="M185" s="8" t="s">
        <v>1826</v>
      </c>
      <c r="N185" s="8" t="s">
        <v>1827</v>
      </c>
      <c r="O185" s="8" t="s">
        <v>1334</v>
      </c>
      <c r="P185" s="12" t="s">
        <v>71</v>
      </c>
    </row>
    <row r="186" s="2" customFormat="1" ht="13" customHeight="1" spans="1:16">
      <c r="A186" s="8">
        <v>185</v>
      </c>
      <c r="B186" s="8" t="s">
        <v>1573</v>
      </c>
      <c r="C186" s="8" t="s">
        <v>1828</v>
      </c>
      <c r="D186" s="8" t="s">
        <v>114</v>
      </c>
      <c r="E186" s="8" t="s">
        <v>114</v>
      </c>
      <c r="F186" s="8">
        <v>2722.68</v>
      </c>
      <c r="G186" s="8">
        <v>81.68</v>
      </c>
      <c r="H186" s="8">
        <v>2641</v>
      </c>
      <c r="I186" s="11">
        <v>1</v>
      </c>
      <c r="J186" s="8" t="s">
        <v>24</v>
      </c>
      <c r="K186" s="8" t="s">
        <v>88</v>
      </c>
      <c r="L186" s="8" t="s">
        <v>159</v>
      </c>
      <c r="M186" s="8" t="s">
        <v>1829</v>
      </c>
      <c r="N186" s="8" t="s">
        <v>1830</v>
      </c>
      <c r="O186" s="8" t="s">
        <v>1334</v>
      </c>
      <c r="P186" s="12"/>
    </row>
    <row r="187" s="2" customFormat="1" ht="13" customHeight="1" spans="1:16">
      <c r="A187" s="8">
        <v>186</v>
      </c>
      <c r="B187" s="8" t="s">
        <v>1573</v>
      </c>
      <c r="C187" s="8" t="s">
        <v>1831</v>
      </c>
      <c r="D187" s="8" t="s">
        <v>114</v>
      </c>
      <c r="E187" s="8" t="s">
        <v>114</v>
      </c>
      <c r="F187" s="8">
        <v>3672.37</v>
      </c>
      <c r="G187" s="8">
        <v>110.17</v>
      </c>
      <c r="H187" s="8">
        <v>3562.2</v>
      </c>
      <c r="I187" s="11">
        <v>1</v>
      </c>
      <c r="J187" s="8" t="s">
        <v>24</v>
      </c>
      <c r="K187" s="8" t="s">
        <v>88</v>
      </c>
      <c r="L187" s="8" t="s">
        <v>159</v>
      </c>
      <c r="M187" s="8" t="s">
        <v>1832</v>
      </c>
      <c r="N187" s="8" t="s">
        <v>1833</v>
      </c>
      <c r="O187" s="8" t="s">
        <v>1334</v>
      </c>
      <c r="P187" s="12"/>
    </row>
    <row r="188" s="2" customFormat="1" ht="13" customHeight="1" spans="1:16">
      <c r="A188" s="8">
        <v>187</v>
      </c>
      <c r="B188" s="8" t="s">
        <v>1573</v>
      </c>
      <c r="C188" s="8" t="s">
        <v>1834</v>
      </c>
      <c r="D188" s="8" t="s">
        <v>114</v>
      </c>
      <c r="E188" s="8" t="s">
        <v>114</v>
      </c>
      <c r="F188" s="8">
        <v>961.01</v>
      </c>
      <c r="G188" s="8">
        <v>28.83</v>
      </c>
      <c r="H188" s="8">
        <v>932.18</v>
      </c>
      <c r="I188" s="11">
        <v>1</v>
      </c>
      <c r="J188" s="8" t="s">
        <v>24</v>
      </c>
      <c r="K188" s="8" t="s">
        <v>88</v>
      </c>
      <c r="L188" s="8" t="s">
        <v>159</v>
      </c>
      <c r="M188" s="8" t="s">
        <v>1835</v>
      </c>
      <c r="N188" s="8" t="s">
        <v>1836</v>
      </c>
      <c r="O188" s="8" t="s">
        <v>1334</v>
      </c>
      <c r="P188" s="12" t="s">
        <v>1837</v>
      </c>
    </row>
    <row r="189" s="2" customFormat="1" ht="13" customHeight="1" spans="1:16">
      <c r="A189" s="8">
        <v>188</v>
      </c>
      <c r="B189" s="8" t="s">
        <v>1573</v>
      </c>
      <c r="C189" s="8" t="s">
        <v>1838</v>
      </c>
      <c r="D189" s="8" t="s">
        <v>104</v>
      </c>
      <c r="E189" s="8" t="s">
        <v>104</v>
      </c>
      <c r="F189" s="8">
        <v>3821.76</v>
      </c>
      <c r="G189" s="8">
        <v>114.65</v>
      </c>
      <c r="H189" s="8">
        <v>3707.11</v>
      </c>
      <c r="I189" s="11">
        <v>1</v>
      </c>
      <c r="J189" s="8" t="s">
        <v>24</v>
      </c>
      <c r="K189" s="8" t="s">
        <v>88</v>
      </c>
      <c r="L189" s="8" t="s">
        <v>159</v>
      </c>
      <c r="M189" s="8" t="s">
        <v>1794</v>
      </c>
      <c r="N189" s="8" t="s">
        <v>1795</v>
      </c>
      <c r="O189" s="8" t="s">
        <v>1334</v>
      </c>
      <c r="P189" s="12" t="s">
        <v>1839</v>
      </c>
    </row>
    <row r="190" s="2" customFormat="1" ht="13" customHeight="1" spans="1:16">
      <c r="A190" s="8">
        <v>189</v>
      </c>
      <c r="B190" s="8" t="s">
        <v>1573</v>
      </c>
      <c r="C190" s="8" t="s">
        <v>1840</v>
      </c>
      <c r="D190" s="8" t="s">
        <v>249</v>
      </c>
      <c r="E190" s="8" t="s">
        <v>249</v>
      </c>
      <c r="F190" s="8">
        <v>56027.45</v>
      </c>
      <c r="G190" s="8">
        <v>1680.82</v>
      </c>
      <c r="H190" s="8">
        <v>54346.63</v>
      </c>
      <c r="I190" s="11">
        <v>1</v>
      </c>
      <c r="J190" s="8" t="s">
        <v>24</v>
      </c>
      <c r="K190" s="8" t="s">
        <v>88</v>
      </c>
      <c r="L190" s="8" t="s">
        <v>159</v>
      </c>
      <c r="M190" s="8" t="s">
        <v>1750</v>
      </c>
      <c r="N190" s="8" t="s">
        <v>1751</v>
      </c>
      <c r="O190" s="8" t="s">
        <v>1334</v>
      </c>
      <c r="P190" s="12" t="s">
        <v>1841</v>
      </c>
    </row>
    <row r="191" s="2" customFormat="1" ht="13" customHeight="1" spans="1:16">
      <c r="A191" s="8">
        <v>190</v>
      </c>
      <c r="B191" s="8" t="s">
        <v>1573</v>
      </c>
      <c r="C191" s="8" t="s">
        <v>1842</v>
      </c>
      <c r="D191" s="8" t="s">
        <v>249</v>
      </c>
      <c r="E191" s="8" t="s">
        <v>249</v>
      </c>
      <c r="F191" s="8">
        <v>56027.45</v>
      </c>
      <c r="G191" s="8">
        <v>1680.82</v>
      </c>
      <c r="H191" s="8">
        <v>54346.63</v>
      </c>
      <c r="I191" s="11">
        <v>1</v>
      </c>
      <c r="J191" s="8" t="s">
        <v>24</v>
      </c>
      <c r="K191" s="8" t="s">
        <v>88</v>
      </c>
      <c r="L191" s="8" t="s">
        <v>159</v>
      </c>
      <c r="M191" s="8" t="s">
        <v>1750</v>
      </c>
      <c r="N191" s="8" t="s">
        <v>1751</v>
      </c>
      <c r="O191" s="8" t="s">
        <v>1334</v>
      </c>
      <c r="P191" s="12" t="s">
        <v>1841</v>
      </c>
    </row>
    <row r="192" s="2" customFormat="1" ht="13" customHeight="1" spans="1:16">
      <c r="A192" s="8">
        <v>191</v>
      </c>
      <c r="B192" s="8" t="s">
        <v>1573</v>
      </c>
      <c r="C192" s="8" t="s">
        <v>1843</v>
      </c>
      <c r="D192" s="8" t="s">
        <v>121</v>
      </c>
      <c r="E192" s="8" t="s">
        <v>121</v>
      </c>
      <c r="F192" s="8">
        <v>424.83</v>
      </c>
      <c r="G192" s="8">
        <v>326.15</v>
      </c>
      <c r="H192" s="8">
        <v>98.68</v>
      </c>
      <c r="I192" s="11">
        <v>1</v>
      </c>
      <c r="J192" s="8" t="s">
        <v>24</v>
      </c>
      <c r="K192" s="8" t="s">
        <v>88</v>
      </c>
      <c r="L192" s="8" t="s">
        <v>159</v>
      </c>
      <c r="M192" s="8" t="s">
        <v>1844</v>
      </c>
      <c r="N192" s="8" t="s">
        <v>1845</v>
      </c>
      <c r="O192" s="8" t="s">
        <v>1472</v>
      </c>
      <c r="P192" s="12"/>
    </row>
    <row r="193" s="2" customFormat="1" ht="13" customHeight="1" spans="1:16">
      <c r="A193" s="8">
        <v>192</v>
      </c>
      <c r="B193" s="8" t="s">
        <v>1573</v>
      </c>
      <c r="C193" s="8" t="s">
        <v>1846</v>
      </c>
      <c r="D193" s="8" t="s">
        <v>134</v>
      </c>
      <c r="E193" s="8" t="s">
        <v>134</v>
      </c>
      <c r="F193" s="8" t="s">
        <v>88</v>
      </c>
      <c r="G193" s="8" t="s">
        <v>88</v>
      </c>
      <c r="H193" s="8" t="s">
        <v>88</v>
      </c>
      <c r="I193" s="11">
        <v>1</v>
      </c>
      <c r="J193" s="8" t="s">
        <v>24</v>
      </c>
      <c r="K193" s="8" t="s">
        <v>88</v>
      </c>
      <c r="L193" s="8" t="s">
        <v>88</v>
      </c>
      <c r="M193" s="8" t="s">
        <v>1588</v>
      </c>
      <c r="N193" s="8" t="s">
        <v>1589</v>
      </c>
      <c r="O193" s="8" t="s">
        <v>1472</v>
      </c>
      <c r="P193" s="12"/>
    </row>
    <row r="194" s="2" customFormat="1" ht="13" customHeight="1" spans="1:16">
      <c r="A194" s="8">
        <v>193</v>
      </c>
      <c r="B194" s="8" t="s">
        <v>1573</v>
      </c>
      <c r="C194" s="8" t="s">
        <v>1847</v>
      </c>
      <c r="D194" s="8" t="s">
        <v>135</v>
      </c>
      <c r="E194" s="8" t="s">
        <v>135</v>
      </c>
      <c r="F194" s="8" t="s">
        <v>88</v>
      </c>
      <c r="G194" s="8" t="s">
        <v>88</v>
      </c>
      <c r="H194" s="8" t="s">
        <v>88</v>
      </c>
      <c r="I194" s="11">
        <v>1</v>
      </c>
      <c r="J194" s="8" t="s">
        <v>24</v>
      </c>
      <c r="K194" s="8" t="s">
        <v>88</v>
      </c>
      <c r="L194" s="8" t="s">
        <v>88</v>
      </c>
      <c r="M194" s="8" t="s">
        <v>1604</v>
      </c>
      <c r="N194" s="8" t="s">
        <v>1605</v>
      </c>
      <c r="O194" s="8" t="s">
        <v>1472</v>
      </c>
      <c r="P194" s="12"/>
    </row>
    <row r="195" s="2" customFormat="1" ht="13" customHeight="1" spans="1:16">
      <c r="A195" s="8">
        <v>194</v>
      </c>
      <c r="B195" s="8" t="s">
        <v>1573</v>
      </c>
      <c r="C195" s="8" t="s">
        <v>1848</v>
      </c>
      <c r="D195" s="8" t="s">
        <v>135</v>
      </c>
      <c r="E195" s="8" t="s">
        <v>135</v>
      </c>
      <c r="F195" s="8" t="s">
        <v>88</v>
      </c>
      <c r="G195" s="8" t="s">
        <v>88</v>
      </c>
      <c r="H195" s="8" t="s">
        <v>88</v>
      </c>
      <c r="I195" s="11">
        <v>1</v>
      </c>
      <c r="J195" s="8" t="s">
        <v>24</v>
      </c>
      <c r="K195" s="8" t="s">
        <v>88</v>
      </c>
      <c r="L195" s="8" t="s">
        <v>88</v>
      </c>
      <c r="M195" s="8" t="s">
        <v>1631</v>
      </c>
      <c r="N195" s="8" t="s">
        <v>1632</v>
      </c>
      <c r="O195" s="8" t="s">
        <v>1472</v>
      </c>
      <c r="P195" s="12"/>
    </row>
    <row r="196" s="2" customFormat="1" ht="13" customHeight="1" spans="1:16">
      <c r="A196" s="8">
        <v>195</v>
      </c>
      <c r="B196" s="8" t="s">
        <v>159</v>
      </c>
      <c r="C196" s="8" t="s">
        <v>1849</v>
      </c>
      <c r="D196" s="8" t="s">
        <v>132</v>
      </c>
      <c r="E196" s="8" t="s">
        <v>132</v>
      </c>
      <c r="F196" s="8" t="s">
        <v>88</v>
      </c>
      <c r="G196" s="8" t="s">
        <v>88</v>
      </c>
      <c r="H196" s="8" t="s">
        <v>88</v>
      </c>
      <c r="I196" s="11">
        <v>1</v>
      </c>
      <c r="J196" s="8" t="s">
        <v>24</v>
      </c>
      <c r="K196" s="8" t="s">
        <v>1850</v>
      </c>
      <c r="L196" s="8" t="s">
        <v>159</v>
      </c>
      <c r="M196" s="8" t="s">
        <v>1851</v>
      </c>
      <c r="N196" s="8" t="s">
        <v>1852</v>
      </c>
      <c r="O196" s="8" t="s">
        <v>1472</v>
      </c>
      <c r="P196" s="12"/>
    </row>
    <row r="197" s="2" customFormat="1" ht="13" customHeight="1" spans="1:16">
      <c r="A197" s="8">
        <v>196</v>
      </c>
      <c r="B197" s="8" t="s">
        <v>159</v>
      </c>
      <c r="C197" s="8" t="s">
        <v>1853</v>
      </c>
      <c r="D197" s="8" t="s">
        <v>123</v>
      </c>
      <c r="E197" s="8" t="s">
        <v>123</v>
      </c>
      <c r="F197" s="8" t="s">
        <v>88</v>
      </c>
      <c r="G197" s="8" t="s">
        <v>88</v>
      </c>
      <c r="H197" s="8" t="s">
        <v>88</v>
      </c>
      <c r="I197" s="11">
        <v>1</v>
      </c>
      <c r="J197" s="8" t="s">
        <v>24</v>
      </c>
      <c r="K197" s="8" t="s">
        <v>1850</v>
      </c>
      <c r="L197" s="8" t="s">
        <v>159</v>
      </c>
      <c r="M197" s="8" t="s">
        <v>1851</v>
      </c>
      <c r="N197" s="8" t="s">
        <v>1852</v>
      </c>
      <c r="O197" s="8" t="s">
        <v>1472</v>
      </c>
      <c r="P197" s="12"/>
    </row>
    <row r="198" s="2" customFormat="1" ht="13" customHeight="1" spans="1:16">
      <c r="A198" s="8">
        <v>197</v>
      </c>
      <c r="B198" s="8" t="s">
        <v>159</v>
      </c>
      <c r="C198" s="8" t="s">
        <v>1854</v>
      </c>
      <c r="D198" s="8" t="s">
        <v>132</v>
      </c>
      <c r="E198" s="8" t="s">
        <v>132</v>
      </c>
      <c r="F198" s="8" t="s">
        <v>88</v>
      </c>
      <c r="G198" s="8" t="s">
        <v>88</v>
      </c>
      <c r="H198" s="8" t="s">
        <v>88</v>
      </c>
      <c r="I198" s="11">
        <v>1</v>
      </c>
      <c r="J198" s="8" t="s">
        <v>24</v>
      </c>
      <c r="K198" s="8"/>
      <c r="L198" s="8" t="s">
        <v>159</v>
      </c>
      <c r="M198" s="8" t="s">
        <v>1504</v>
      </c>
      <c r="N198" s="8" t="s">
        <v>1505</v>
      </c>
      <c r="O198" s="8" t="s">
        <v>1334</v>
      </c>
      <c r="P198" s="12"/>
    </row>
    <row r="199" s="2" customFormat="1" ht="13" customHeight="1" spans="1:16">
      <c r="A199" s="8">
        <v>198</v>
      </c>
      <c r="B199" s="8" t="s">
        <v>159</v>
      </c>
      <c r="C199" s="8" t="s">
        <v>1855</v>
      </c>
      <c r="D199" s="8" t="s">
        <v>132</v>
      </c>
      <c r="E199" s="8" t="s">
        <v>132</v>
      </c>
      <c r="F199" s="8" t="s">
        <v>88</v>
      </c>
      <c r="G199" s="8" t="s">
        <v>88</v>
      </c>
      <c r="H199" s="8" t="s">
        <v>88</v>
      </c>
      <c r="I199" s="11">
        <v>1</v>
      </c>
      <c r="J199" s="8" t="s">
        <v>24</v>
      </c>
      <c r="K199" s="8"/>
      <c r="L199" s="8" t="s">
        <v>159</v>
      </c>
      <c r="M199" s="8" t="s">
        <v>1504</v>
      </c>
      <c r="N199" s="8" t="s">
        <v>1505</v>
      </c>
      <c r="O199" s="8" t="s">
        <v>1334</v>
      </c>
      <c r="P199" s="12"/>
    </row>
    <row r="200" s="2" customFormat="1" ht="13" customHeight="1" spans="1:16">
      <c r="A200" s="8">
        <v>199</v>
      </c>
      <c r="B200" s="8" t="s">
        <v>159</v>
      </c>
      <c r="C200" s="8" t="s">
        <v>1856</v>
      </c>
      <c r="D200" s="8" t="s">
        <v>132</v>
      </c>
      <c r="E200" s="8" t="s">
        <v>132</v>
      </c>
      <c r="F200" s="8" t="s">
        <v>88</v>
      </c>
      <c r="G200" s="8" t="s">
        <v>88</v>
      </c>
      <c r="H200" s="8" t="s">
        <v>88</v>
      </c>
      <c r="I200" s="11">
        <v>1</v>
      </c>
      <c r="J200" s="8" t="s">
        <v>24</v>
      </c>
      <c r="K200" s="8"/>
      <c r="L200" s="8" t="s">
        <v>159</v>
      </c>
      <c r="M200" s="8" t="s">
        <v>1857</v>
      </c>
      <c r="N200" s="8" t="s">
        <v>1858</v>
      </c>
      <c r="O200" s="8" t="s">
        <v>1334</v>
      </c>
      <c r="P200" s="12"/>
    </row>
    <row r="201" s="2" customFormat="1" ht="13" customHeight="1" spans="1:16">
      <c r="A201" s="8">
        <v>200</v>
      </c>
      <c r="B201" s="8" t="s">
        <v>159</v>
      </c>
      <c r="C201" s="8" t="s">
        <v>1859</v>
      </c>
      <c r="D201" s="8" t="s">
        <v>132</v>
      </c>
      <c r="E201" s="8" t="s">
        <v>132</v>
      </c>
      <c r="F201" s="8" t="s">
        <v>88</v>
      </c>
      <c r="G201" s="8" t="s">
        <v>88</v>
      </c>
      <c r="H201" s="8" t="s">
        <v>88</v>
      </c>
      <c r="I201" s="11">
        <v>1</v>
      </c>
      <c r="J201" s="8" t="s">
        <v>24</v>
      </c>
      <c r="K201" s="8"/>
      <c r="L201" s="8" t="s">
        <v>159</v>
      </c>
      <c r="M201" s="8" t="s">
        <v>1860</v>
      </c>
      <c r="N201" s="8" t="s">
        <v>1861</v>
      </c>
      <c r="O201" s="8" t="s">
        <v>1334</v>
      </c>
      <c r="P201" s="12"/>
    </row>
    <row r="202" s="2" customFormat="1" ht="13" customHeight="1" spans="1:16">
      <c r="A202" s="8">
        <v>201</v>
      </c>
      <c r="B202" s="8" t="s">
        <v>159</v>
      </c>
      <c r="C202" s="8" t="s">
        <v>1862</v>
      </c>
      <c r="D202" s="8" t="s">
        <v>132</v>
      </c>
      <c r="E202" s="8" t="s">
        <v>132</v>
      </c>
      <c r="F202" s="8" t="s">
        <v>88</v>
      </c>
      <c r="G202" s="8" t="s">
        <v>88</v>
      </c>
      <c r="H202" s="8" t="s">
        <v>88</v>
      </c>
      <c r="I202" s="11">
        <v>1</v>
      </c>
      <c r="J202" s="8" t="s">
        <v>24</v>
      </c>
      <c r="K202" s="8"/>
      <c r="L202" s="8" t="s">
        <v>159</v>
      </c>
      <c r="M202" s="8" t="s">
        <v>1860</v>
      </c>
      <c r="N202" s="8" t="s">
        <v>1861</v>
      </c>
      <c r="O202" s="8" t="s">
        <v>1334</v>
      </c>
      <c r="P202" s="12"/>
    </row>
    <row r="203" s="2" customFormat="1" ht="13" customHeight="1" spans="1:16">
      <c r="A203" s="8">
        <v>202</v>
      </c>
      <c r="B203" s="8" t="s">
        <v>159</v>
      </c>
      <c r="C203" s="8" t="s">
        <v>1863</v>
      </c>
      <c r="D203" s="8" t="s">
        <v>132</v>
      </c>
      <c r="E203" s="8" t="s">
        <v>132</v>
      </c>
      <c r="F203" s="8" t="s">
        <v>88</v>
      </c>
      <c r="G203" s="8" t="s">
        <v>88</v>
      </c>
      <c r="H203" s="8" t="s">
        <v>88</v>
      </c>
      <c r="I203" s="11">
        <v>1</v>
      </c>
      <c r="J203" s="8" t="s">
        <v>24</v>
      </c>
      <c r="K203" s="8"/>
      <c r="L203" s="8" t="s">
        <v>159</v>
      </c>
      <c r="M203" s="8" t="s">
        <v>1353</v>
      </c>
      <c r="N203" s="8" t="s">
        <v>1354</v>
      </c>
      <c r="O203" s="8" t="s">
        <v>1334</v>
      </c>
      <c r="P203" s="12" t="s">
        <v>1864</v>
      </c>
    </row>
    <row r="204" s="2" customFormat="1" ht="13" customHeight="1" spans="1:16">
      <c r="A204" s="8">
        <v>203</v>
      </c>
      <c r="B204" s="8" t="s">
        <v>159</v>
      </c>
      <c r="C204" s="8" t="s">
        <v>1865</v>
      </c>
      <c r="D204" s="8" t="s">
        <v>132</v>
      </c>
      <c r="E204" s="8" t="s">
        <v>132</v>
      </c>
      <c r="F204" s="8" t="s">
        <v>88</v>
      </c>
      <c r="G204" s="8" t="s">
        <v>88</v>
      </c>
      <c r="H204" s="8" t="s">
        <v>88</v>
      </c>
      <c r="I204" s="11">
        <v>1</v>
      </c>
      <c r="J204" s="8" t="s">
        <v>24</v>
      </c>
      <c r="K204" s="8"/>
      <c r="L204" s="8" t="s">
        <v>159</v>
      </c>
      <c r="M204" s="8" t="s">
        <v>1353</v>
      </c>
      <c r="N204" s="8" t="s">
        <v>1354</v>
      </c>
      <c r="O204" s="8" t="s">
        <v>1334</v>
      </c>
      <c r="P204" s="12" t="s">
        <v>1864</v>
      </c>
    </row>
    <row r="205" s="2" customFormat="1" ht="13" customHeight="1" spans="1:16">
      <c r="A205" s="8">
        <v>204</v>
      </c>
      <c r="B205" s="8" t="s">
        <v>159</v>
      </c>
      <c r="C205" s="8" t="s">
        <v>1866</v>
      </c>
      <c r="D205" s="8" t="s">
        <v>123</v>
      </c>
      <c r="E205" s="8" t="s">
        <v>123</v>
      </c>
      <c r="F205" s="8" t="s">
        <v>88</v>
      </c>
      <c r="G205" s="8" t="s">
        <v>88</v>
      </c>
      <c r="H205" s="8" t="s">
        <v>88</v>
      </c>
      <c r="I205" s="11">
        <v>1</v>
      </c>
      <c r="J205" s="8" t="s">
        <v>24</v>
      </c>
      <c r="K205" s="8"/>
      <c r="L205" s="8" t="s">
        <v>159</v>
      </c>
      <c r="M205" s="8" t="s">
        <v>1504</v>
      </c>
      <c r="N205" s="8" t="s">
        <v>1505</v>
      </c>
      <c r="O205" s="8" t="s">
        <v>1334</v>
      </c>
      <c r="P205" s="12"/>
    </row>
    <row r="206" s="2" customFormat="1" ht="13" customHeight="1" spans="1:16">
      <c r="A206" s="8">
        <v>205</v>
      </c>
      <c r="B206" s="8" t="s">
        <v>159</v>
      </c>
      <c r="C206" s="8" t="s">
        <v>1867</v>
      </c>
      <c r="D206" s="8" t="s">
        <v>123</v>
      </c>
      <c r="E206" s="8" t="s">
        <v>123</v>
      </c>
      <c r="F206" s="8" t="s">
        <v>88</v>
      </c>
      <c r="G206" s="8" t="s">
        <v>88</v>
      </c>
      <c r="H206" s="8" t="s">
        <v>88</v>
      </c>
      <c r="I206" s="11">
        <v>1</v>
      </c>
      <c r="J206" s="8" t="s">
        <v>24</v>
      </c>
      <c r="K206" s="8"/>
      <c r="L206" s="8" t="s">
        <v>159</v>
      </c>
      <c r="M206" s="8" t="s">
        <v>1857</v>
      </c>
      <c r="N206" s="8" t="s">
        <v>1858</v>
      </c>
      <c r="O206" s="8" t="s">
        <v>1334</v>
      </c>
      <c r="P206" s="12"/>
    </row>
    <row r="207" s="2" customFormat="1" ht="13" customHeight="1" spans="1:16">
      <c r="A207" s="8">
        <v>206</v>
      </c>
      <c r="B207" s="8" t="s">
        <v>159</v>
      </c>
      <c r="C207" s="8" t="s">
        <v>1868</v>
      </c>
      <c r="D207" s="8" t="s">
        <v>123</v>
      </c>
      <c r="E207" s="8" t="s">
        <v>123</v>
      </c>
      <c r="F207" s="8" t="s">
        <v>88</v>
      </c>
      <c r="G207" s="8" t="s">
        <v>88</v>
      </c>
      <c r="H207" s="8" t="s">
        <v>88</v>
      </c>
      <c r="I207" s="11">
        <v>1</v>
      </c>
      <c r="J207" s="8" t="s">
        <v>24</v>
      </c>
      <c r="K207" s="8"/>
      <c r="L207" s="8" t="s">
        <v>159</v>
      </c>
      <c r="M207" s="8" t="s">
        <v>1860</v>
      </c>
      <c r="N207" s="8" t="s">
        <v>1861</v>
      </c>
      <c r="O207" s="8" t="s">
        <v>1334</v>
      </c>
      <c r="P207" s="12"/>
    </row>
    <row r="208" s="2" customFormat="1" ht="13" customHeight="1" spans="1:16">
      <c r="A208" s="8">
        <v>207</v>
      </c>
      <c r="B208" s="8" t="s">
        <v>159</v>
      </c>
      <c r="C208" s="8" t="s">
        <v>1869</v>
      </c>
      <c r="D208" s="8" t="s">
        <v>123</v>
      </c>
      <c r="E208" s="8" t="s">
        <v>123</v>
      </c>
      <c r="F208" s="8" t="s">
        <v>88</v>
      </c>
      <c r="G208" s="8" t="s">
        <v>88</v>
      </c>
      <c r="H208" s="8" t="s">
        <v>88</v>
      </c>
      <c r="I208" s="11">
        <v>1</v>
      </c>
      <c r="J208" s="8" t="s">
        <v>24</v>
      </c>
      <c r="K208" s="8"/>
      <c r="L208" s="8" t="s">
        <v>159</v>
      </c>
      <c r="M208" s="8" t="s">
        <v>1353</v>
      </c>
      <c r="N208" s="8" t="s">
        <v>1354</v>
      </c>
      <c r="O208" s="8" t="s">
        <v>1334</v>
      </c>
      <c r="P208" s="12"/>
    </row>
    <row r="209" s="2" customFormat="1" ht="13" customHeight="1" spans="1:16">
      <c r="A209" s="8">
        <v>208</v>
      </c>
      <c r="B209" s="8" t="s">
        <v>159</v>
      </c>
      <c r="C209" s="8" t="s">
        <v>1870</v>
      </c>
      <c r="D209" s="8" t="s">
        <v>132</v>
      </c>
      <c r="E209" s="8" t="s">
        <v>132</v>
      </c>
      <c r="F209" s="8" t="s">
        <v>88</v>
      </c>
      <c r="G209" s="8" t="s">
        <v>88</v>
      </c>
      <c r="H209" s="8" t="s">
        <v>88</v>
      </c>
      <c r="I209" s="11">
        <v>1</v>
      </c>
      <c r="J209" s="8" t="s">
        <v>24</v>
      </c>
      <c r="K209" s="8"/>
      <c r="L209" s="8" t="s">
        <v>159</v>
      </c>
      <c r="M209" s="8" t="s">
        <v>1871</v>
      </c>
      <c r="N209" s="8" t="s">
        <v>1872</v>
      </c>
      <c r="O209" s="8" t="s">
        <v>1472</v>
      </c>
      <c r="P209" s="12"/>
    </row>
    <row r="210" s="2" customFormat="1" ht="13" customHeight="1" spans="1:16">
      <c r="A210" s="8">
        <v>209</v>
      </c>
      <c r="B210" s="8" t="s">
        <v>159</v>
      </c>
      <c r="C210" s="8" t="s">
        <v>1873</v>
      </c>
      <c r="D210" s="8" t="s">
        <v>132</v>
      </c>
      <c r="E210" s="8" t="s">
        <v>132</v>
      </c>
      <c r="F210" s="8" t="s">
        <v>88</v>
      </c>
      <c r="G210" s="8" t="s">
        <v>88</v>
      </c>
      <c r="H210" s="8" t="s">
        <v>88</v>
      </c>
      <c r="I210" s="11">
        <v>1</v>
      </c>
      <c r="J210" s="8" t="s">
        <v>24</v>
      </c>
      <c r="K210" s="8"/>
      <c r="L210" s="8" t="s">
        <v>159</v>
      </c>
      <c r="M210" s="8" t="s">
        <v>1871</v>
      </c>
      <c r="N210" s="8" t="s">
        <v>1872</v>
      </c>
      <c r="O210" s="8" t="s">
        <v>1472</v>
      </c>
      <c r="P210" s="12"/>
    </row>
    <row r="211" s="2" customFormat="1" ht="13" customHeight="1" spans="1:16">
      <c r="A211" s="8">
        <v>210</v>
      </c>
      <c r="B211" s="8" t="s">
        <v>159</v>
      </c>
      <c r="C211" s="8" t="s">
        <v>1874</v>
      </c>
      <c r="D211" s="8" t="s">
        <v>132</v>
      </c>
      <c r="E211" s="8" t="s">
        <v>132</v>
      </c>
      <c r="F211" s="8" t="s">
        <v>88</v>
      </c>
      <c r="G211" s="8" t="s">
        <v>88</v>
      </c>
      <c r="H211" s="8" t="s">
        <v>88</v>
      </c>
      <c r="I211" s="11">
        <v>1</v>
      </c>
      <c r="J211" s="8" t="s">
        <v>24</v>
      </c>
      <c r="K211" s="8"/>
      <c r="L211" s="8" t="s">
        <v>159</v>
      </c>
      <c r="M211" s="8" t="s">
        <v>1871</v>
      </c>
      <c r="N211" s="8" t="s">
        <v>1872</v>
      </c>
      <c r="O211" s="8" t="s">
        <v>1472</v>
      </c>
      <c r="P211" s="12"/>
    </row>
    <row r="212" s="2" customFormat="1" ht="13" customHeight="1" spans="1:16">
      <c r="A212" s="8">
        <v>211</v>
      </c>
      <c r="B212" s="8" t="s">
        <v>159</v>
      </c>
      <c r="C212" s="8" t="s">
        <v>1875</v>
      </c>
      <c r="D212" s="8" t="s">
        <v>123</v>
      </c>
      <c r="E212" s="8" t="s">
        <v>123</v>
      </c>
      <c r="F212" s="8" t="s">
        <v>88</v>
      </c>
      <c r="G212" s="8" t="s">
        <v>88</v>
      </c>
      <c r="H212" s="8" t="s">
        <v>88</v>
      </c>
      <c r="I212" s="11">
        <v>1</v>
      </c>
      <c r="J212" s="8" t="s">
        <v>24</v>
      </c>
      <c r="K212" s="8"/>
      <c r="L212" s="8" t="s">
        <v>159</v>
      </c>
      <c r="M212" s="8" t="s">
        <v>1871</v>
      </c>
      <c r="N212" s="8" t="s">
        <v>1872</v>
      </c>
      <c r="O212" s="8" t="s">
        <v>1472</v>
      </c>
      <c r="P212" s="12"/>
    </row>
    <row r="213" s="2" customFormat="1" ht="13" customHeight="1" spans="1:16">
      <c r="A213" s="8">
        <v>212</v>
      </c>
      <c r="B213" s="8" t="s">
        <v>159</v>
      </c>
      <c r="C213" s="8" t="s">
        <v>1876</v>
      </c>
      <c r="D213" s="8" t="s">
        <v>132</v>
      </c>
      <c r="E213" s="8" t="s">
        <v>132</v>
      </c>
      <c r="F213" s="8" t="s">
        <v>88</v>
      </c>
      <c r="G213" s="8" t="s">
        <v>88</v>
      </c>
      <c r="H213" s="8" t="s">
        <v>88</v>
      </c>
      <c r="I213" s="11">
        <v>1</v>
      </c>
      <c r="J213" s="8" t="s">
        <v>24</v>
      </c>
      <c r="K213" s="8"/>
      <c r="L213" s="8" t="s">
        <v>159</v>
      </c>
      <c r="M213" s="8" t="s">
        <v>1877</v>
      </c>
      <c r="N213" s="8" t="s">
        <v>1878</v>
      </c>
      <c r="O213" s="8" t="s">
        <v>1472</v>
      </c>
      <c r="P213" s="12"/>
    </row>
    <row r="214" s="2" customFormat="1" ht="13" customHeight="1" spans="1:16">
      <c r="A214" s="8">
        <v>213</v>
      </c>
      <c r="B214" s="8" t="s">
        <v>159</v>
      </c>
      <c r="C214" s="8" t="s">
        <v>1879</v>
      </c>
      <c r="D214" s="8" t="s">
        <v>132</v>
      </c>
      <c r="E214" s="8" t="s">
        <v>132</v>
      </c>
      <c r="F214" s="8" t="s">
        <v>88</v>
      </c>
      <c r="G214" s="8" t="s">
        <v>88</v>
      </c>
      <c r="H214" s="8" t="s">
        <v>88</v>
      </c>
      <c r="I214" s="11">
        <v>1</v>
      </c>
      <c r="J214" s="8" t="s">
        <v>24</v>
      </c>
      <c r="K214" s="8"/>
      <c r="L214" s="8" t="s">
        <v>159</v>
      </c>
      <c r="M214" s="8" t="s">
        <v>1877</v>
      </c>
      <c r="N214" s="8" t="s">
        <v>1878</v>
      </c>
      <c r="O214" s="8" t="s">
        <v>1472</v>
      </c>
      <c r="P214" s="12"/>
    </row>
    <row r="215" s="2" customFormat="1" ht="13" customHeight="1" spans="1:16">
      <c r="A215" s="8">
        <v>214</v>
      </c>
      <c r="B215" s="8" t="s">
        <v>159</v>
      </c>
      <c r="C215" s="8" t="s">
        <v>1880</v>
      </c>
      <c r="D215" s="8" t="s">
        <v>132</v>
      </c>
      <c r="E215" s="8" t="s">
        <v>132</v>
      </c>
      <c r="F215" s="8" t="s">
        <v>88</v>
      </c>
      <c r="G215" s="8" t="s">
        <v>88</v>
      </c>
      <c r="H215" s="8" t="s">
        <v>88</v>
      </c>
      <c r="I215" s="11">
        <v>1</v>
      </c>
      <c r="J215" s="8" t="s">
        <v>24</v>
      </c>
      <c r="K215" s="8"/>
      <c r="L215" s="8" t="s">
        <v>159</v>
      </c>
      <c r="M215" s="8" t="s">
        <v>1877</v>
      </c>
      <c r="N215" s="8" t="s">
        <v>1878</v>
      </c>
      <c r="O215" s="8" t="s">
        <v>1472</v>
      </c>
      <c r="P215" s="12"/>
    </row>
    <row r="216" s="2" customFormat="1" ht="13" customHeight="1" spans="1:16">
      <c r="A216" s="8">
        <v>215</v>
      </c>
      <c r="B216" s="8" t="s">
        <v>159</v>
      </c>
      <c r="C216" s="8" t="s">
        <v>1881</v>
      </c>
      <c r="D216" s="8" t="s">
        <v>132</v>
      </c>
      <c r="E216" s="8" t="s">
        <v>132</v>
      </c>
      <c r="F216" s="8" t="s">
        <v>88</v>
      </c>
      <c r="G216" s="8" t="s">
        <v>88</v>
      </c>
      <c r="H216" s="8" t="s">
        <v>88</v>
      </c>
      <c r="I216" s="11">
        <v>1</v>
      </c>
      <c r="J216" s="8" t="s">
        <v>24</v>
      </c>
      <c r="K216" s="8"/>
      <c r="L216" s="8" t="s">
        <v>159</v>
      </c>
      <c r="M216" s="8" t="s">
        <v>1877</v>
      </c>
      <c r="N216" s="8" t="s">
        <v>1878</v>
      </c>
      <c r="O216" s="8" t="s">
        <v>1472</v>
      </c>
      <c r="P216" s="12"/>
    </row>
    <row r="217" s="2" customFormat="1" ht="13" customHeight="1" spans="1:16">
      <c r="A217" s="8">
        <v>216</v>
      </c>
      <c r="B217" s="8" t="s">
        <v>159</v>
      </c>
      <c r="C217" s="8" t="s">
        <v>1882</v>
      </c>
      <c r="D217" s="8" t="s">
        <v>123</v>
      </c>
      <c r="E217" s="8" t="s">
        <v>123</v>
      </c>
      <c r="F217" s="8" t="s">
        <v>88</v>
      </c>
      <c r="G217" s="8" t="s">
        <v>88</v>
      </c>
      <c r="H217" s="8" t="s">
        <v>88</v>
      </c>
      <c r="I217" s="11">
        <v>1</v>
      </c>
      <c r="J217" s="8" t="s">
        <v>24</v>
      </c>
      <c r="K217" s="8"/>
      <c r="L217" s="8" t="s">
        <v>159</v>
      </c>
      <c r="M217" s="8" t="s">
        <v>1877</v>
      </c>
      <c r="N217" s="8" t="s">
        <v>1878</v>
      </c>
      <c r="O217" s="8" t="s">
        <v>1472</v>
      </c>
      <c r="P217" s="12"/>
    </row>
    <row r="218" s="2" customFormat="1" ht="13" customHeight="1" spans="1:16">
      <c r="A218" s="8">
        <v>217</v>
      </c>
      <c r="B218" s="8" t="s">
        <v>159</v>
      </c>
      <c r="C218" s="8" t="s">
        <v>1883</v>
      </c>
      <c r="D218" s="8" t="s">
        <v>132</v>
      </c>
      <c r="E218" s="8" t="s">
        <v>132</v>
      </c>
      <c r="F218" s="8" t="s">
        <v>88</v>
      </c>
      <c r="G218" s="8" t="s">
        <v>88</v>
      </c>
      <c r="H218" s="8" t="s">
        <v>88</v>
      </c>
      <c r="I218" s="11">
        <v>1</v>
      </c>
      <c r="J218" s="8" t="s">
        <v>24</v>
      </c>
      <c r="K218" s="8"/>
      <c r="L218" s="8" t="s">
        <v>159</v>
      </c>
      <c r="M218" s="8" t="s">
        <v>1669</v>
      </c>
      <c r="N218" s="8" t="s">
        <v>1670</v>
      </c>
      <c r="O218" s="8" t="s">
        <v>1472</v>
      </c>
      <c r="P218" s="12"/>
    </row>
    <row r="219" s="2" customFormat="1" ht="13" customHeight="1" spans="1:16">
      <c r="A219" s="8">
        <v>218</v>
      </c>
      <c r="B219" s="8" t="s">
        <v>159</v>
      </c>
      <c r="C219" s="8" t="s">
        <v>1884</v>
      </c>
      <c r="D219" s="8" t="s">
        <v>132</v>
      </c>
      <c r="E219" s="8" t="s">
        <v>132</v>
      </c>
      <c r="F219" s="8" t="s">
        <v>88</v>
      </c>
      <c r="G219" s="8" t="s">
        <v>88</v>
      </c>
      <c r="H219" s="8" t="s">
        <v>88</v>
      </c>
      <c r="I219" s="11">
        <v>1</v>
      </c>
      <c r="J219" s="8" t="s">
        <v>24</v>
      </c>
      <c r="K219" s="8"/>
      <c r="L219" s="8" t="s">
        <v>159</v>
      </c>
      <c r="M219" s="8" t="s">
        <v>1669</v>
      </c>
      <c r="N219" s="8" t="s">
        <v>1670</v>
      </c>
      <c r="O219" s="8" t="s">
        <v>1472</v>
      </c>
      <c r="P219" s="12"/>
    </row>
    <row r="220" s="2" customFormat="1" ht="13" customHeight="1" spans="1:16">
      <c r="A220" s="8">
        <v>219</v>
      </c>
      <c r="B220" s="8" t="s">
        <v>159</v>
      </c>
      <c r="C220" s="8" t="s">
        <v>1885</v>
      </c>
      <c r="D220" s="8" t="s">
        <v>132</v>
      </c>
      <c r="E220" s="8" t="s">
        <v>132</v>
      </c>
      <c r="F220" s="8" t="s">
        <v>88</v>
      </c>
      <c r="G220" s="8" t="s">
        <v>88</v>
      </c>
      <c r="H220" s="8" t="s">
        <v>88</v>
      </c>
      <c r="I220" s="11">
        <v>1</v>
      </c>
      <c r="J220" s="8" t="s">
        <v>24</v>
      </c>
      <c r="K220" s="8"/>
      <c r="L220" s="8" t="s">
        <v>159</v>
      </c>
      <c r="M220" s="8" t="s">
        <v>1669</v>
      </c>
      <c r="N220" s="8" t="s">
        <v>1670</v>
      </c>
      <c r="O220" s="8" t="s">
        <v>1472</v>
      </c>
      <c r="P220" s="12"/>
    </row>
    <row r="221" s="2" customFormat="1" ht="13" customHeight="1" spans="1:16">
      <c r="A221" s="8">
        <v>220</v>
      </c>
      <c r="B221" s="8" t="s">
        <v>159</v>
      </c>
      <c r="C221" s="8" t="s">
        <v>1886</v>
      </c>
      <c r="D221" s="8" t="s">
        <v>132</v>
      </c>
      <c r="E221" s="8" t="s">
        <v>132</v>
      </c>
      <c r="F221" s="8" t="s">
        <v>88</v>
      </c>
      <c r="G221" s="8" t="s">
        <v>88</v>
      </c>
      <c r="H221" s="8" t="s">
        <v>88</v>
      </c>
      <c r="I221" s="11">
        <v>1</v>
      </c>
      <c r="J221" s="8" t="s">
        <v>24</v>
      </c>
      <c r="K221" s="8"/>
      <c r="L221" s="8" t="s">
        <v>159</v>
      </c>
      <c r="M221" s="8" t="s">
        <v>1669</v>
      </c>
      <c r="N221" s="8" t="s">
        <v>1670</v>
      </c>
      <c r="O221" s="8" t="s">
        <v>1472</v>
      </c>
      <c r="P221" s="12"/>
    </row>
    <row r="222" s="2" customFormat="1" ht="13" customHeight="1" spans="1:16">
      <c r="A222" s="8">
        <v>221</v>
      </c>
      <c r="B222" s="8" t="s">
        <v>159</v>
      </c>
      <c r="C222" s="8" t="s">
        <v>1887</v>
      </c>
      <c r="D222" s="8" t="s">
        <v>132</v>
      </c>
      <c r="E222" s="8" t="s">
        <v>132</v>
      </c>
      <c r="F222" s="8" t="s">
        <v>88</v>
      </c>
      <c r="G222" s="8" t="s">
        <v>88</v>
      </c>
      <c r="H222" s="8" t="s">
        <v>88</v>
      </c>
      <c r="I222" s="11">
        <v>1</v>
      </c>
      <c r="J222" s="8" t="s">
        <v>24</v>
      </c>
      <c r="K222" s="8"/>
      <c r="L222" s="8" t="s">
        <v>159</v>
      </c>
      <c r="M222" s="8" t="s">
        <v>1669</v>
      </c>
      <c r="N222" s="8" t="s">
        <v>1670</v>
      </c>
      <c r="O222" s="8" t="s">
        <v>1472</v>
      </c>
      <c r="P222" s="12"/>
    </row>
    <row r="223" s="2" customFormat="1" ht="13" customHeight="1" spans="1:16">
      <c r="A223" s="8">
        <v>222</v>
      </c>
      <c r="B223" s="8" t="s">
        <v>159</v>
      </c>
      <c r="C223" s="8" t="s">
        <v>1888</v>
      </c>
      <c r="D223" s="8" t="s">
        <v>123</v>
      </c>
      <c r="E223" s="8" t="s">
        <v>123</v>
      </c>
      <c r="F223" s="8" t="s">
        <v>88</v>
      </c>
      <c r="G223" s="8" t="s">
        <v>88</v>
      </c>
      <c r="H223" s="8" t="s">
        <v>88</v>
      </c>
      <c r="I223" s="11">
        <v>1</v>
      </c>
      <c r="J223" s="8" t="s">
        <v>24</v>
      </c>
      <c r="K223" s="8"/>
      <c r="L223" s="8" t="s">
        <v>159</v>
      </c>
      <c r="M223" s="8" t="s">
        <v>1669</v>
      </c>
      <c r="N223" s="8" t="s">
        <v>1670</v>
      </c>
      <c r="O223" s="8" t="s">
        <v>1472</v>
      </c>
      <c r="P223" s="12"/>
    </row>
    <row r="224" s="2" customFormat="1" ht="13" customHeight="1" spans="1:16">
      <c r="A224" s="8">
        <v>223</v>
      </c>
      <c r="B224" s="8" t="s">
        <v>159</v>
      </c>
      <c r="C224" s="8" t="s">
        <v>1889</v>
      </c>
      <c r="D224" s="8" t="s">
        <v>132</v>
      </c>
      <c r="E224" s="8" t="s">
        <v>132</v>
      </c>
      <c r="F224" s="8" t="s">
        <v>88</v>
      </c>
      <c r="G224" s="8" t="s">
        <v>88</v>
      </c>
      <c r="H224" s="8" t="s">
        <v>88</v>
      </c>
      <c r="I224" s="11">
        <v>1</v>
      </c>
      <c r="J224" s="8" t="s">
        <v>24</v>
      </c>
      <c r="K224" s="8"/>
      <c r="L224" s="8" t="s">
        <v>159</v>
      </c>
      <c r="M224" s="8" t="s">
        <v>1656</v>
      </c>
      <c r="N224" s="8" t="s">
        <v>1657</v>
      </c>
      <c r="O224" s="8" t="s">
        <v>1472</v>
      </c>
      <c r="P224" s="12"/>
    </row>
    <row r="225" s="2" customFormat="1" ht="13" customHeight="1" spans="1:16">
      <c r="A225" s="8">
        <v>224</v>
      </c>
      <c r="B225" s="8" t="s">
        <v>159</v>
      </c>
      <c r="C225" s="8" t="s">
        <v>1890</v>
      </c>
      <c r="D225" s="8" t="s">
        <v>123</v>
      </c>
      <c r="E225" s="8" t="s">
        <v>123</v>
      </c>
      <c r="F225" s="8" t="s">
        <v>88</v>
      </c>
      <c r="G225" s="8" t="s">
        <v>88</v>
      </c>
      <c r="H225" s="8" t="s">
        <v>88</v>
      </c>
      <c r="I225" s="11">
        <v>1</v>
      </c>
      <c r="J225" s="8" t="s">
        <v>24</v>
      </c>
      <c r="K225" s="8"/>
      <c r="L225" s="8" t="s">
        <v>159</v>
      </c>
      <c r="M225" s="8" t="s">
        <v>1656</v>
      </c>
      <c r="N225" s="8" t="s">
        <v>1657</v>
      </c>
      <c r="O225" s="8" t="s">
        <v>1472</v>
      </c>
      <c r="P225" s="12"/>
    </row>
    <row r="226" s="2" customFormat="1" ht="13" customHeight="1" spans="1:16">
      <c r="A226" s="8">
        <v>225</v>
      </c>
      <c r="B226" s="8" t="s">
        <v>159</v>
      </c>
      <c r="C226" s="8" t="s">
        <v>1891</v>
      </c>
      <c r="D226" s="8" t="s">
        <v>132</v>
      </c>
      <c r="E226" s="8" t="s">
        <v>132</v>
      </c>
      <c r="F226" s="8" t="s">
        <v>88</v>
      </c>
      <c r="G226" s="8" t="s">
        <v>88</v>
      </c>
      <c r="H226" s="8" t="s">
        <v>88</v>
      </c>
      <c r="I226" s="11">
        <v>1</v>
      </c>
      <c r="J226" s="8" t="s">
        <v>24</v>
      </c>
      <c r="K226" s="8"/>
      <c r="L226" s="8" t="s">
        <v>159</v>
      </c>
      <c r="M226" s="8" t="s">
        <v>1797</v>
      </c>
      <c r="N226" s="8" t="s">
        <v>1798</v>
      </c>
      <c r="O226" s="8" t="s">
        <v>1334</v>
      </c>
      <c r="P226" s="12"/>
    </row>
    <row r="227" s="2" customFormat="1" ht="13" customHeight="1" spans="1:16">
      <c r="A227" s="8">
        <v>226</v>
      </c>
      <c r="B227" s="8" t="s">
        <v>159</v>
      </c>
      <c r="C227" s="8" t="s">
        <v>1892</v>
      </c>
      <c r="D227" s="8" t="s">
        <v>132</v>
      </c>
      <c r="E227" s="8" t="s">
        <v>132</v>
      </c>
      <c r="F227" s="8" t="s">
        <v>88</v>
      </c>
      <c r="G227" s="8" t="s">
        <v>88</v>
      </c>
      <c r="H227" s="8" t="s">
        <v>88</v>
      </c>
      <c r="I227" s="11">
        <v>1</v>
      </c>
      <c r="J227" s="8" t="s">
        <v>24</v>
      </c>
      <c r="K227" s="8"/>
      <c r="L227" s="8" t="s">
        <v>159</v>
      </c>
      <c r="M227" s="8" t="s">
        <v>1797</v>
      </c>
      <c r="N227" s="8" t="s">
        <v>1798</v>
      </c>
      <c r="O227" s="8" t="s">
        <v>1334</v>
      </c>
      <c r="P227" s="12"/>
    </row>
    <row r="228" s="2" customFormat="1" ht="13" customHeight="1" spans="1:16">
      <c r="A228" s="8">
        <v>227</v>
      </c>
      <c r="B228" s="8" t="s">
        <v>159</v>
      </c>
      <c r="C228" s="8" t="s">
        <v>1893</v>
      </c>
      <c r="D228" s="8" t="s">
        <v>132</v>
      </c>
      <c r="E228" s="8" t="s">
        <v>132</v>
      </c>
      <c r="F228" s="8" t="s">
        <v>88</v>
      </c>
      <c r="G228" s="8" t="s">
        <v>88</v>
      </c>
      <c r="H228" s="8" t="s">
        <v>88</v>
      </c>
      <c r="I228" s="11">
        <v>1</v>
      </c>
      <c r="J228" s="8" t="s">
        <v>24</v>
      </c>
      <c r="K228" s="8"/>
      <c r="L228" s="8" t="s">
        <v>159</v>
      </c>
      <c r="M228" s="8" t="s">
        <v>1797</v>
      </c>
      <c r="N228" s="8" t="s">
        <v>1798</v>
      </c>
      <c r="O228" s="8" t="s">
        <v>1334</v>
      </c>
      <c r="P228" s="12"/>
    </row>
    <row r="229" s="2" customFormat="1" ht="13" customHeight="1" spans="1:16">
      <c r="A229" s="8">
        <v>228</v>
      </c>
      <c r="B229" s="8" t="s">
        <v>159</v>
      </c>
      <c r="C229" s="8" t="s">
        <v>1894</v>
      </c>
      <c r="D229" s="8" t="s">
        <v>132</v>
      </c>
      <c r="E229" s="8" t="s">
        <v>132</v>
      </c>
      <c r="F229" s="8" t="s">
        <v>88</v>
      </c>
      <c r="G229" s="8" t="s">
        <v>88</v>
      </c>
      <c r="H229" s="8" t="s">
        <v>88</v>
      </c>
      <c r="I229" s="11">
        <v>1</v>
      </c>
      <c r="J229" s="8" t="s">
        <v>24</v>
      </c>
      <c r="K229" s="8"/>
      <c r="L229" s="8" t="s">
        <v>159</v>
      </c>
      <c r="M229" s="8" t="s">
        <v>1797</v>
      </c>
      <c r="N229" s="8" t="s">
        <v>1798</v>
      </c>
      <c r="O229" s="8" t="s">
        <v>1334</v>
      </c>
      <c r="P229" s="12"/>
    </row>
    <row r="230" s="2" customFormat="1" ht="13" customHeight="1" spans="1:16">
      <c r="A230" s="8">
        <v>229</v>
      </c>
      <c r="B230" s="8" t="s">
        <v>159</v>
      </c>
      <c r="C230" s="8" t="s">
        <v>1895</v>
      </c>
      <c r="D230" s="8" t="s">
        <v>132</v>
      </c>
      <c r="E230" s="8" t="s">
        <v>132</v>
      </c>
      <c r="F230" s="8" t="s">
        <v>88</v>
      </c>
      <c r="G230" s="8" t="s">
        <v>88</v>
      </c>
      <c r="H230" s="8" t="s">
        <v>88</v>
      </c>
      <c r="I230" s="11">
        <v>1</v>
      </c>
      <c r="J230" s="8" t="s">
        <v>24</v>
      </c>
      <c r="K230" s="8"/>
      <c r="L230" s="8" t="s">
        <v>159</v>
      </c>
      <c r="M230" s="8" t="s">
        <v>1896</v>
      </c>
      <c r="N230" s="8" t="s">
        <v>1897</v>
      </c>
      <c r="O230" s="8" t="s">
        <v>1334</v>
      </c>
      <c r="P230" s="12"/>
    </row>
    <row r="231" s="2" customFormat="1" ht="13" customHeight="1" spans="1:16">
      <c r="A231" s="8">
        <v>230</v>
      </c>
      <c r="B231" s="8" t="s">
        <v>159</v>
      </c>
      <c r="C231" s="8" t="s">
        <v>1898</v>
      </c>
      <c r="D231" s="8" t="s">
        <v>132</v>
      </c>
      <c r="E231" s="8" t="s">
        <v>132</v>
      </c>
      <c r="F231" s="8" t="s">
        <v>88</v>
      </c>
      <c r="G231" s="8" t="s">
        <v>88</v>
      </c>
      <c r="H231" s="8" t="s">
        <v>88</v>
      </c>
      <c r="I231" s="11">
        <v>1</v>
      </c>
      <c r="J231" s="8" t="s">
        <v>24</v>
      </c>
      <c r="K231" s="8"/>
      <c r="L231" s="8" t="s">
        <v>159</v>
      </c>
      <c r="M231" s="8" t="s">
        <v>1899</v>
      </c>
      <c r="N231" s="8" t="s">
        <v>1900</v>
      </c>
      <c r="O231" s="8" t="s">
        <v>1334</v>
      </c>
      <c r="P231" s="12"/>
    </row>
    <row r="232" s="2" customFormat="1" ht="13" customHeight="1" spans="1:16">
      <c r="A232" s="8">
        <v>231</v>
      </c>
      <c r="B232" s="8" t="s">
        <v>159</v>
      </c>
      <c r="C232" s="8" t="s">
        <v>1901</v>
      </c>
      <c r="D232" s="8" t="s">
        <v>132</v>
      </c>
      <c r="E232" s="8" t="s">
        <v>132</v>
      </c>
      <c r="F232" s="8" t="s">
        <v>88</v>
      </c>
      <c r="G232" s="8" t="s">
        <v>88</v>
      </c>
      <c r="H232" s="8" t="s">
        <v>88</v>
      </c>
      <c r="I232" s="11">
        <v>1</v>
      </c>
      <c r="J232" s="8" t="s">
        <v>24</v>
      </c>
      <c r="K232" s="8"/>
      <c r="L232" s="8" t="s">
        <v>159</v>
      </c>
      <c r="M232" s="8" t="s">
        <v>1902</v>
      </c>
      <c r="N232" s="8" t="s">
        <v>1903</v>
      </c>
      <c r="O232" s="8" t="s">
        <v>1334</v>
      </c>
      <c r="P232" s="12"/>
    </row>
    <row r="233" s="2" customFormat="1" ht="13" customHeight="1" spans="1:16">
      <c r="A233" s="8">
        <v>232</v>
      </c>
      <c r="B233" s="8" t="s">
        <v>159</v>
      </c>
      <c r="C233" s="8" t="s">
        <v>1904</v>
      </c>
      <c r="D233" s="8" t="s">
        <v>132</v>
      </c>
      <c r="E233" s="8" t="s">
        <v>132</v>
      </c>
      <c r="F233" s="8" t="s">
        <v>88</v>
      </c>
      <c r="G233" s="8" t="s">
        <v>88</v>
      </c>
      <c r="H233" s="8" t="s">
        <v>88</v>
      </c>
      <c r="I233" s="11">
        <v>1</v>
      </c>
      <c r="J233" s="8" t="s">
        <v>24</v>
      </c>
      <c r="K233" s="8"/>
      <c r="L233" s="8" t="s">
        <v>159</v>
      </c>
      <c r="M233" s="8" t="s">
        <v>1902</v>
      </c>
      <c r="N233" s="8" t="s">
        <v>1903</v>
      </c>
      <c r="O233" s="8" t="s">
        <v>1334</v>
      </c>
      <c r="P233" s="12"/>
    </row>
    <row r="234" s="2" customFormat="1" ht="13" customHeight="1" spans="1:16">
      <c r="A234" s="8">
        <v>233</v>
      </c>
      <c r="B234" s="8" t="s">
        <v>159</v>
      </c>
      <c r="C234" s="8" t="s">
        <v>1905</v>
      </c>
      <c r="D234" s="8" t="s">
        <v>132</v>
      </c>
      <c r="E234" s="8" t="s">
        <v>132</v>
      </c>
      <c r="F234" s="8" t="s">
        <v>88</v>
      </c>
      <c r="G234" s="8" t="s">
        <v>88</v>
      </c>
      <c r="H234" s="8" t="s">
        <v>88</v>
      </c>
      <c r="I234" s="11">
        <v>1</v>
      </c>
      <c r="J234" s="8" t="s">
        <v>24</v>
      </c>
      <c r="K234" s="8"/>
      <c r="L234" s="8" t="s">
        <v>159</v>
      </c>
      <c r="M234" s="8" t="s">
        <v>1902</v>
      </c>
      <c r="N234" s="8" t="s">
        <v>1903</v>
      </c>
      <c r="O234" s="8" t="s">
        <v>1334</v>
      </c>
      <c r="P234" s="12"/>
    </row>
    <row r="235" s="2" customFormat="1" ht="13" customHeight="1" spans="1:16">
      <c r="A235" s="8">
        <v>234</v>
      </c>
      <c r="B235" s="8" t="s">
        <v>159</v>
      </c>
      <c r="C235" s="8" t="s">
        <v>1906</v>
      </c>
      <c r="D235" s="8" t="s">
        <v>123</v>
      </c>
      <c r="E235" s="8" t="s">
        <v>123</v>
      </c>
      <c r="F235" s="8" t="s">
        <v>88</v>
      </c>
      <c r="G235" s="8" t="s">
        <v>88</v>
      </c>
      <c r="H235" s="8" t="s">
        <v>88</v>
      </c>
      <c r="I235" s="11">
        <v>1</v>
      </c>
      <c r="J235" s="8" t="s">
        <v>24</v>
      </c>
      <c r="K235" s="8"/>
      <c r="L235" s="8" t="s">
        <v>159</v>
      </c>
      <c r="M235" s="8" t="s">
        <v>1797</v>
      </c>
      <c r="N235" s="8" t="s">
        <v>1798</v>
      </c>
      <c r="O235" s="8" t="s">
        <v>1334</v>
      </c>
      <c r="P235" s="12"/>
    </row>
    <row r="236" s="2" customFormat="1" ht="13" customHeight="1" spans="1:16">
      <c r="A236" s="8">
        <v>235</v>
      </c>
      <c r="B236" s="8" t="s">
        <v>159</v>
      </c>
      <c r="C236" s="8" t="s">
        <v>1907</v>
      </c>
      <c r="D236" s="8" t="s">
        <v>123</v>
      </c>
      <c r="E236" s="8" t="s">
        <v>123</v>
      </c>
      <c r="F236" s="8" t="s">
        <v>88</v>
      </c>
      <c r="G236" s="8" t="s">
        <v>88</v>
      </c>
      <c r="H236" s="8" t="s">
        <v>88</v>
      </c>
      <c r="I236" s="11">
        <v>1</v>
      </c>
      <c r="J236" s="8" t="s">
        <v>24</v>
      </c>
      <c r="K236" s="8"/>
      <c r="L236" s="8" t="s">
        <v>159</v>
      </c>
      <c r="M236" s="8" t="s">
        <v>1896</v>
      </c>
      <c r="N236" s="8" t="s">
        <v>1897</v>
      </c>
      <c r="O236" s="8" t="s">
        <v>1334</v>
      </c>
      <c r="P236" s="12"/>
    </row>
    <row r="237" s="2" customFormat="1" ht="13" customHeight="1" spans="1:16">
      <c r="A237" s="8">
        <v>236</v>
      </c>
      <c r="B237" s="8" t="s">
        <v>159</v>
      </c>
      <c r="C237" s="8" t="s">
        <v>1908</v>
      </c>
      <c r="D237" s="8" t="s">
        <v>123</v>
      </c>
      <c r="E237" s="8" t="s">
        <v>123</v>
      </c>
      <c r="F237" s="8" t="s">
        <v>88</v>
      </c>
      <c r="G237" s="8" t="s">
        <v>88</v>
      </c>
      <c r="H237" s="8" t="s">
        <v>88</v>
      </c>
      <c r="I237" s="11">
        <v>1</v>
      </c>
      <c r="J237" s="8" t="s">
        <v>24</v>
      </c>
      <c r="K237" s="8"/>
      <c r="L237" s="8" t="s">
        <v>159</v>
      </c>
      <c r="M237" s="8" t="s">
        <v>1899</v>
      </c>
      <c r="N237" s="8" t="s">
        <v>1900</v>
      </c>
      <c r="O237" s="8" t="s">
        <v>1334</v>
      </c>
      <c r="P237" s="12"/>
    </row>
    <row r="238" s="2" customFormat="1" ht="13" customHeight="1" spans="1:16">
      <c r="A238" s="8">
        <v>237</v>
      </c>
      <c r="B238" s="8" t="s">
        <v>159</v>
      </c>
      <c r="C238" s="8" t="s">
        <v>1909</v>
      </c>
      <c r="D238" s="8" t="s">
        <v>123</v>
      </c>
      <c r="E238" s="8" t="s">
        <v>123</v>
      </c>
      <c r="F238" s="8" t="s">
        <v>88</v>
      </c>
      <c r="G238" s="8" t="s">
        <v>88</v>
      </c>
      <c r="H238" s="8" t="s">
        <v>88</v>
      </c>
      <c r="I238" s="11">
        <v>1</v>
      </c>
      <c r="J238" s="8" t="s">
        <v>24</v>
      </c>
      <c r="K238" s="8"/>
      <c r="L238" s="8" t="s">
        <v>159</v>
      </c>
      <c r="M238" s="8" t="s">
        <v>1902</v>
      </c>
      <c r="N238" s="8" t="s">
        <v>1903</v>
      </c>
      <c r="O238" s="8" t="s">
        <v>1334</v>
      </c>
      <c r="P238" s="12"/>
    </row>
    <row r="239" s="2" customFormat="1" ht="13" customHeight="1" spans="1:16">
      <c r="A239" s="8">
        <v>238</v>
      </c>
      <c r="B239" s="8" t="s">
        <v>159</v>
      </c>
      <c r="C239" s="8" t="s">
        <v>1910</v>
      </c>
      <c r="D239" s="8" t="s">
        <v>132</v>
      </c>
      <c r="E239" s="8" t="s">
        <v>132</v>
      </c>
      <c r="F239" s="8" t="s">
        <v>88</v>
      </c>
      <c r="G239" s="8" t="s">
        <v>88</v>
      </c>
      <c r="H239" s="8" t="s">
        <v>88</v>
      </c>
      <c r="I239" s="11">
        <v>1</v>
      </c>
      <c r="J239" s="8" t="s">
        <v>24</v>
      </c>
      <c r="K239" s="8"/>
      <c r="L239" s="8" t="s">
        <v>159</v>
      </c>
      <c r="M239" s="8" t="s">
        <v>1732</v>
      </c>
      <c r="N239" s="8" t="s">
        <v>1733</v>
      </c>
      <c r="O239" s="8" t="s">
        <v>1334</v>
      </c>
      <c r="P239" s="12"/>
    </row>
    <row r="240" s="2" customFormat="1" ht="13" customHeight="1" spans="1:16">
      <c r="A240" s="8">
        <v>239</v>
      </c>
      <c r="B240" s="8" t="s">
        <v>159</v>
      </c>
      <c r="C240" s="8" t="s">
        <v>1911</v>
      </c>
      <c r="D240" s="8" t="s">
        <v>132</v>
      </c>
      <c r="E240" s="8" t="s">
        <v>132</v>
      </c>
      <c r="F240" s="8" t="s">
        <v>88</v>
      </c>
      <c r="G240" s="8" t="s">
        <v>88</v>
      </c>
      <c r="H240" s="8" t="s">
        <v>88</v>
      </c>
      <c r="I240" s="11">
        <v>1</v>
      </c>
      <c r="J240" s="8" t="s">
        <v>24</v>
      </c>
      <c r="K240" s="8"/>
      <c r="L240" s="8" t="s">
        <v>159</v>
      </c>
      <c r="M240" s="8" t="s">
        <v>1732</v>
      </c>
      <c r="N240" s="8" t="s">
        <v>1733</v>
      </c>
      <c r="O240" s="8" t="s">
        <v>1334</v>
      </c>
      <c r="P240" s="12"/>
    </row>
    <row r="241" s="2" customFormat="1" ht="13" customHeight="1" spans="1:16">
      <c r="A241" s="8">
        <v>240</v>
      </c>
      <c r="B241" s="8" t="s">
        <v>159</v>
      </c>
      <c r="C241" s="8" t="s">
        <v>1912</v>
      </c>
      <c r="D241" s="8" t="s">
        <v>132</v>
      </c>
      <c r="E241" s="8" t="s">
        <v>132</v>
      </c>
      <c r="F241" s="8" t="s">
        <v>88</v>
      </c>
      <c r="G241" s="8" t="s">
        <v>88</v>
      </c>
      <c r="H241" s="8" t="s">
        <v>88</v>
      </c>
      <c r="I241" s="11">
        <v>1</v>
      </c>
      <c r="J241" s="8" t="s">
        <v>24</v>
      </c>
      <c r="K241" s="8"/>
      <c r="L241" s="8" t="s">
        <v>159</v>
      </c>
      <c r="M241" s="8" t="s">
        <v>1913</v>
      </c>
      <c r="N241" s="8" t="s">
        <v>1914</v>
      </c>
      <c r="O241" s="8" t="s">
        <v>1334</v>
      </c>
      <c r="P241" s="12"/>
    </row>
    <row r="242" s="2" customFormat="1" ht="13" customHeight="1" spans="1:16">
      <c r="A242" s="8">
        <v>241</v>
      </c>
      <c r="B242" s="8" t="s">
        <v>159</v>
      </c>
      <c r="C242" s="8" t="s">
        <v>1915</v>
      </c>
      <c r="D242" s="8" t="s">
        <v>132</v>
      </c>
      <c r="E242" s="8" t="s">
        <v>132</v>
      </c>
      <c r="F242" s="8" t="s">
        <v>88</v>
      </c>
      <c r="G242" s="8" t="s">
        <v>88</v>
      </c>
      <c r="H242" s="8" t="s">
        <v>88</v>
      </c>
      <c r="I242" s="11">
        <v>1</v>
      </c>
      <c r="J242" s="8" t="s">
        <v>24</v>
      </c>
      <c r="K242" s="8"/>
      <c r="L242" s="8" t="s">
        <v>159</v>
      </c>
      <c r="M242" s="8" t="s">
        <v>1913</v>
      </c>
      <c r="N242" s="8" t="s">
        <v>1914</v>
      </c>
      <c r="O242" s="8" t="s">
        <v>1334</v>
      </c>
      <c r="P242" s="12"/>
    </row>
    <row r="243" s="2" customFormat="1" ht="13" customHeight="1" spans="1:16">
      <c r="A243" s="8">
        <v>242</v>
      </c>
      <c r="B243" s="8" t="s">
        <v>159</v>
      </c>
      <c r="C243" s="8" t="s">
        <v>1916</v>
      </c>
      <c r="D243" s="8" t="s">
        <v>132</v>
      </c>
      <c r="E243" s="8" t="s">
        <v>132</v>
      </c>
      <c r="F243" s="8" t="s">
        <v>88</v>
      </c>
      <c r="G243" s="8" t="s">
        <v>88</v>
      </c>
      <c r="H243" s="8" t="s">
        <v>88</v>
      </c>
      <c r="I243" s="11">
        <v>1</v>
      </c>
      <c r="J243" s="8" t="s">
        <v>24</v>
      </c>
      <c r="K243" s="8"/>
      <c r="L243" s="8" t="s">
        <v>159</v>
      </c>
      <c r="M243" s="8" t="s">
        <v>1917</v>
      </c>
      <c r="N243" s="8" t="s">
        <v>1918</v>
      </c>
      <c r="O243" s="8" t="s">
        <v>1334</v>
      </c>
      <c r="P243" s="12"/>
    </row>
    <row r="244" s="2" customFormat="1" ht="13" customHeight="1" spans="1:16">
      <c r="A244" s="8">
        <v>243</v>
      </c>
      <c r="B244" s="8" t="s">
        <v>159</v>
      </c>
      <c r="C244" s="8" t="s">
        <v>1919</v>
      </c>
      <c r="D244" s="8" t="s">
        <v>132</v>
      </c>
      <c r="E244" s="8" t="s">
        <v>132</v>
      </c>
      <c r="F244" s="8" t="s">
        <v>88</v>
      </c>
      <c r="G244" s="8" t="s">
        <v>88</v>
      </c>
      <c r="H244" s="8" t="s">
        <v>88</v>
      </c>
      <c r="I244" s="11">
        <v>1</v>
      </c>
      <c r="J244" s="8" t="s">
        <v>24</v>
      </c>
      <c r="K244" s="8"/>
      <c r="L244" s="8" t="s">
        <v>159</v>
      </c>
      <c r="M244" s="8" t="s">
        <v>1917</v>
      </c>
      <c r="N244" s="8" t="s">
        <v>1918</v>
      </c>
      <c r="O244" s="8" t="s">
        <v>1334</v>
      </c>
      <c r="P244" s="12"/>
    </row>
    <row r="245" s="2" customFormat="1" ht="13" customHeight="1" spans="1:16">
      <c r="A245" s="8">
        <v>244</v>
      </c>
      <c r="B245" s="8" t="s">
        <v>159</v>
      </c>
      <c r="C245" s="8" t="s">
        <v>1920</v>
      </c>
      <c r="D245" s="8" t="s">
        <v>123</v>
      </c>
      <c r="E245" s="8" t="s">
        <v>123</v>
      </c>
      <c r="F245" s="8" t="s">
        <v>88</v>
      </c>
      <c r="G245" s="8" t="s">
        <v>88</v>
      </c>
      <c r="H245" s="8" t="s">
        <v>88</v>
      </c>
      <c r="I245" s="11">
        <v>1</v>
      </c>
      <c r="J245" s="8" t="s">
        <v>24</v>
      </c>
      <c r="K245" s="8"/>
      <c r="L245" s="8" t="s">
        <v>159</v>
      </c>
      <c r="M245" s="8" t="s">
        <v>1732</v>
      </c>
      <c r="N245" s="8" t="s">
        <v>1733</v>
      </c>
      <c r="O245" s="8" t="s">
        <v>1334</v>
      </c>
      <c r="P245" s="12"/>
    </row>
    <row r="246" s="2" customFormat="1" ht="13" customHeight="1" spans="1:16">
      <c r="A246" s="8">
        <v>245</v>
      </c>
      <c r="B246" s="8" t="s">
        <v>159</v>
      </c>
      <c r="C246" s="8" t="s">
        <v>1921</v>
      </c>
      <c r="D246" s="8" t="s">
        <v>123</v>
      </c>
      <c r="E246" s="8" t="s">
        <v>123</v>
      </c>
      <c r="F246" s="8" t="s">
        <v>88</v>
      </c>
      <c r="G246" s="8" t="s">
        <v>88</v>
      </c>
      <c r="H246" s="8" t="s">
        <v>88</v>
      </c>
      <c r="I246" s="11">
        <v>1</v>
      </c>
      <c r="J246" s="8" t="s">
        <v>24</v>
      </c>
      <c r="K246" s="8"/>
      <c r="L246" s="8" t="s">
        <v>159</v>
      </c>
      <c r="M246" s="8" t="s">
        <v>1913</v>
      </c>
      <c r="N246" s="8" t="s">
        <v>1914</v>
      </c>
      <c r="O246" s="8" t="s">
        <v>1334</v>
      </c>
      <c r="P246" s="12"/>
    </row>
    <row r="247" s="2" customFormat="1" ht="13" customHeight="1" spans="1:16">
      <c r="A247" s="8">
        <v>246</v>
      </c>
      <c r="B247" s="8" t="s">
        <v>159</v>
      </c>
      <c r="C247" s="8" t="s">
        <v>1922</v>
      </c>
      <c r="D247" s="8" t="s">
        <v>123</v>
      </c>
      <c r="E247" s="8" t="s">
        <v>123</v>
      </c>
      <c r="F247" s="8" t="s">
        <v>88</v>
      </c>
      <c r="G247" s="8" t="s">
        <v>88</v>
      </c>
      <c r="H247" s="8" t="s">
        <v>88</v>
      </c>
      <c r="I247" s="11">
        <v>1</v>
      </c>
      <c r="J247" s="8" t="s">
        <v>24</v>
      </c>
      <c r="K247" s="8"/>
      <c r="L247" s="8" t="s">
        <v>159</v>
      </c>
      <c r="M247" s="8" t="s">
        <v>1917</v>
      </c>
      <c r="N247" s="8" t="s">
        <v>1918</v>
      </c>
      <c r="O247" s="8" t="s">
        <v>1334</v>
      </c>
      <c r="P247" s="12"/>
    </row>
    <row r="248" s="2" customFormat="1" ht="13" customHeight="1" spans="1:16">
      <c r="A248" s="8">
        <v>247</v>
      </c>
      <c r="B248" s="8" t="s">
        <v>159</v>
      </c>
      <c r="C248" s="8" t="s">
        <v>1923</v>
      </c>
      <c r="D248" s="8" t="s">
        <v>132</v>
      </c>
      <c r="E248" s="8" t="s">
        <v>132</v>
      </c>
      <c r="F248" s="8" t="s">
        <v>88</v>
      </c>
      <c r="G248" s="8" t="s">
        <v>88</v>
      </c>
      <c r="H248" s="8" t="s">
        <v>88</v>
      </c>
      <c r="I248" s="11">
        <v>1</v>
      </c>
      <c r="J248" s="8" t="s">
        <v>24</v>
      </c>
      <c r="K248" s="8"/>
      <c r="L248" s="8" t="s">
        <v>159</v>
      </c>
      <c r="M248" s="8" t="s">
        <v>1924</v>
      </c>
      <c r="N248" s="8" t="s">
        <v>1925</v>
      </c>
      <c r="O248" s="8" t="s">
        <v>1334</v>
      </c>
      <c r="P248" s="12"/>
    </row>
    <row r="249" s="2" customFormat="1" ht="13" customHeight="1" spans="1:16">
      <c r="A249" s="8">
        <v>248</v>
      </c>
      <c r="B249" s="8" t="s">
        <v>159</v>
      </c>
      <c r="C249" s="8" t="s">
        <v>1926</v>
      </c>
      <c r="D249" s="8" t="s">
        <v>132</v>
      </c>
      <c r="E249" s="8" t="s">
        <v>132</v>
      </c>
      <c r="F249" s="8" t="s">
        <v>88</v>
      </c>
      <c r="G249" s="8" t="s">
        <v>88</v>
      </c>
      <c r="H249" s="8" t="s">
        <v>88</v>
      </c>
      <c r="I249" s="11">
        <v>1</v>
      </c>
      <c r="J249" s="8" t="s">
        <v>24</v>
      </c>
      <c r="K249" s="8"/>
      <c r="L249" s="8" t="s">
        <v>159</v>
      </c>
      <c r="M249" s="8" t="s">
        <v>1924</v>
      </c>
      <c r="N249" s="8" t="s">
        <v>1925</v>
      </c>
      <c r="O249" s="8" t="s">
        <v>1334</v>
      </c>
      <c r="P249" s="12"/>
    </row>
    <row r="250" s="2" customFormat="1" ht="13" customHeight="1" spans="1:16">
      <c r="A250" s="8">
        <v>249</v>
      </c>
      <c r="B250" s="8" t="s">
        <v>159</v>
      </c>
      <c r="C250" s="8" t="s">
        <v>1927</v>
      </c>
      <c r="D250" s="8" t="s">
        <v>132</v>
      </c>
      <c r="E250" s="8" t="s">
        <v>132</v>
      </c>
      <c r="F250" s="8" t="s">
        <v>88</v>
      </c>
      <c r="G250" s="8" t="s">
        <v>88</v>
      </c>
      <c r="H250" s="8" t="s">
        <v>88</v>
      </c>
      <c r="I250" s="11">
        <v>1</v>
      </c>
      <c r="J250" s="8" t="s">
        <v>24</v>
      </c>
      <c r="K250" s="8"/>
      <c r="L250" s="8" t="s">
        <v>159</v>
      </c>
      <c r="M250" s="8" t="s">
        <v>1924</v>
      </c>
      <c r="N250" s="8" t="s">
        <v>1925</v>
      </c>
      <c r="O250" s="8" t="s">
        <v>1334</v>
      </c>
      <c r="P250" s="12"/>
    </row>
    <row r="251" s="2" customFormat="1" ht="13" customHeight="1" spans="1:16">
      <c r="A251" s="8">
        <v>250</v>
      </c>
      <c r="B251" s="8" t="s">
        <v>159</v>
      </c>
      <c r="C251" s="8" t="s">
        <v>1928</v>
      </c>
      <c r="D251" s="8" t="s">
        <v>132</v>
      </c>
      <c r="E251" s="8" t="s">
        <v>132</v>
      </c>
      <c r="F251" s="8" t="s">
        <v>88</v>
      </c>
      <c r="G251" s="8" t="s">
        <v>88</v>
      </c>
      <c r="H251" s="8" t="s">
        <v>88</v>
      </c>
      <c r="I251" s="11">
        <v>1</v>
      </c>
      <c r="J251" s="8" t="s">
        <v>24</v>
      </c>
      <c r="K251" s="8"/>
      <c r="L251" s="8" t="s">
        <v>159</v>
      </c>
      <c r="M251" s="8" t="s">
        <v>1924</v>
      </c>
      <c r="N251" s="8" t="s">
        <v>1925</v>
      </c>
      <c r="O251" s="8" t="s">
        <v>1334</v>
      </c>
      <c r="P251" s="12"/>
    </row>
    <row r="252" s="2" customFormat="1" ht="13" customHeight="1" spans="1:16">
      <c r="A252" s="8">
        <v>251</v>
      </c>
      <c r="B252" s="8" t="s">
        <v>159</v>
      </c>
      <c r="C252" s="8" t="s">
        <v>1929</v>
      </c>
      <c r="D252" s="8" t="s">
        <v>132</v>
      </c>
      <c r="E252" s="8" t="s">
        <v>132</v>
      </c>
      <c r="F252" s="8" t="s">
        <v>88</v>
      </c>
      <c r="G252" s="8" t="s">
        <v>88</v>
      </c>
      <c r="H252" s="8" t="s">
        <v>88</v>
      </c>
      <c r="I252" s="11">
        <v>1</v>
      </c>
      <c r="J252" s="8" t="s">
        <v>24</v>
      </c>
      <c r="K252" s="8"/>
      <c r="L252" s="8" t="s">
        <v>159</v>
      </c>
      <c r="M252" s="8" t="s">
        <v>1930</v>
      </c>
      <c r="N252" s="8" t="s">
        <v>1931</v>
      </c>
      <c r="O252" s="8" t="s">
        <v>1334</v>
      </c>
      <c r="P252" s="12"/>
    </row>
    <row r="253" s="2" customFormat="1" ht="13" customHeight="1" spans="1:16">
      <c r="A253" s="8">
        <v>252</v>
      </c>
      <c r="B253" s="8" t="s">
        <v>159</v>
      </c>
      <c r="C253" s="8" t="s">
        <v>1932</v>
      </c>
      <c r="D253" s="8" t="s">
        <v>132</v>
      </c>
      <c r="E253" s="8" t="s">
        <v>132</v>
      </c>
      <c r="F253" s="8" t="s">
        <v>88</v>
      </c>
      <c r="G253" s="8" t="s">
        <v>88</v>
      </c>
      <c r="H253" s="8" t="s">
        <v>88</v>
      </c>
      <c r="I253" s="11">
        <v>1</v>
      </c>
      <c r="J253" s="8" t="s">
        <v>24</v>
      </c>
      <c r="K253" s="8"/>
      <c r="L253" s="8" t="s">
        <v>159</v>
      </c>
      <c r="M253" s="8" t="s">
        <v>1930</v>
      </c>
      <c r="N253" s="8" t="s">
        <v>1931</v>
      </c>
      <c r="O253" s="8" t="s">
        <v>1334</v>
      </c>
      <c r="P253" s="12"/>
    </row>
    <row r="254" s="2" customFormat="1" ht="13" customHeight="1" spans="1:16">
      <c r="A254" s="8">
        <v>253</v>
      </c>
      <c r="B254" s="8" t="s">
        <v>159</v>
      </c>
      <c r="C254" s="8" t="s">
        <v>1933</v>
      </c>
      <c r="D254" s="8" t="s">
        <v>132</v>
      </c>
      <c r="E254" s="8" t="s">
        <v>132</v>
      </c>
      <c r="F254" s="8" t="s">
        <v>88</v>
      </c>
      <c r="G254" s="8" t="s">
        <v>88</v>
      </c>
      <c r="H254" s="8" t="s">
        <v>88</v>
      </c>
      <c r="I254" s="11">
        <v>1</v>
      </c>
      <c r="J254" s="8" t="s">
        <v>24</v>
      </c>
      <c r="K254" s="8"/>
      <c r="L254" s="8" t="s">
        <v>159</v>
      </c>
      <c r="M254" s="8" t="s">
        <v>1930</v>
      </c>
      <c r="N254" s="8" t="s">
        <v>1931</v>
      </c>
      <c r="O254" s="8" t="s">
        <v>1334</v>
      </c>
      <c r="P254" s="12"/>
    </row>
    <row r="255" s="2" customFormat="1" ht="13" customHeight="1" spans="1:16">
      <c r="A255" s="8">
        <v>254</v>
      </c>
      <c r="B255" s="8" t="s">
        <v>159</v>
      </c>
      <c r="C255" s="8" t="s">
        <v>1934</v>
      </c>
      <c r="D255" s="8" t="s">
        <v>123</v>
      </c>
      <c r="E255" s="8" t="s">
        <v>123</v>
      </c>
      <c r="F255" s="8" t="s">
        <v>88</v>
      </c>
      <c r="G255" s="8" t="s">
        <v>88</v>
      </c>
      <c r="H255" s="8" t="s">
        <v>88</v>
      </c>
      <c r="I255" s="11">
        <v>1</v>
      </c>
      <c r="J255" s="8" t="s">
        <v>24</v>
      </c>
      <c r="K255" s="8"/>
      <c r="L255" s="8" t="s">
        <v>159</v>
      </c>
      <c r="M255" s="8" t="s">
        <v>1924</v>
      </c>
      <c r="N255" s="8" t="s">
        <v>1925</v>
      </c>
      <c r="O255" s="8" t="s">
        <v>1334</v>
      </c>
      <c r="P255" s="12"/>
    </row>
    <row r="256" s="2" customFormat="1" ht="13" customHeight="1" spans="1:16">
      <c r="A256" s="8">
        <v>255</v>
      </c>
      <c r="B256" s="8" t="s">
        <v>159</v>
      </c>
      <c r="C256" s="8" t="s">
        <v>1935</v>
      </c>
      <c r="D256" s="8" t="s">
        <v>123</v>
      </c>
      <c r="E256" s="8" t="s">
        <v>123</v>
      </c>
      <c r="F256" s="8" t="s">
        <v>88</v>
      </c>
      <c r="G256" s="8" t="s">
        <v>88</v>
      </c>
      <c r="H256" s="8" t="s">
        <v>88</v>
      </c>
      <c r="I256" s="11">
        <v>1</v>
      </c>
      <c r="J256" s="8" t="s">
        <v>24</v>
      </c>
      <c r="K256" s="8"/>
      <c r="L256" s="8" t="s">
        <v>159</v>
      </c>
      <c r="M256" s="8" t="s">
        <v>1930</v>
      </c>
      <c r="N256" s="8" t="s">
        <v>1931</v>
      </c>
      <c r="O256" s="8" t="s">
        <v>1334</v>
      </c>
      <c r="P256" s="12"/>
    </row>
    <row r="257" s="2" customFormat="1" ht="13" customHeight="1" spans="1:16">
      <c r="A257" s="8">
        <v>256</v>
      </c>
      <c r="B257" s="8" t="s">
        <v>159</v>
      </c>
      <c r="C257" s="8" t="s">
        <v>1936</v>
      </c>
      <c r="D257" s="8" t="s">
        <v>132</v>
      </c>
      <c r="E257" s="8" t="s">
        <v>132</v>
      </c>
      <c r="F257" s="8" t="s">
        <v>88</v>
      </c>
      <c r="G257" s="8" t="s">
        <v>88</v>
      </c>
      <c r="H257" s="8" t="s">
        <v>88</v>
      </c>
      <c r="I257" s="11">
        <v>1</v>
      </c>
      <c r="J257" s="8" t="s">
        <v>24</v>
      </c>
      <c r="K257" s="8"/>
      <c r="L257" s="8" t="s">
        <v>159</v>
      </c>
      <c r="M257" s="8" t="s">
        <v>1937</v>
      </c>
      <c r="N257" s="8" t="s">
        <v>1938</v>
      </c>
      <c r="O257" s="8" t="s">
        <v>1334</v>
      </c>
      <c r="P257" s="12"/>
    </row>
    <row r="258" s="2" customFormat="1" ht="13" customHeight="1" spans="1:16">
      <c r="A258" s="8">
        <v>257</v>
      </c>
      <c r="B258" s="8" t="s">
        <v>159</v>
      </c>
      <c r="C258" s="8" t="s">
        <v>1939</v>
      </c>
      <c r="D258" s="8" t="s">
        <v>132</v>
      </c>
      <c r="E258" s="8" t="s">
        <v>132</v>
      </c>
      <c r="F258" s="8" t="s">
        <v>88</v>
      </c>
      <c r="G258" s="8" t="s">
        <v>88</v>
      </c>
      <c r="H258" s="8" t="s">
        <v>88</v>
      </c>
      <c r="I258" s="11">
        <v>1</v>
      </c>
      <c r="J258" s="8" t="s">
        <v>24</v>
      </c>
      <c r="K258" s="8"/>
      <c r="L258" s="8" t="s">
        <v>159</v>
      </c>
      <c r="M258" s="8" t="s">
        <v>1940</v>
      </c>
      <c r="N258" s="8" t="s">
        <v>1941</v>
      </c>
      <c r="O258" s="8" t="s">
        <v>1334</v>
      </c>
      <c r="P258" s="12"/>
    </row>
    <row r="259" s="2" customFormat="1" ht="13" customHeight="1" spans="1:16">
      <c r="A259" s="8">
        <v>258</v>
      </c>
      <c r="B259" s="8" t="s">
        <v>159</v>
      </c>
      <c r="C259" s="8" t="s">
        <v>1942</v>
      </c>
      <c r="D259" s="8" t="s">
        <v>132</v>
      </c>
      <c r="E259" s="8" t="s">
        <v>132</v>
      </c>
      <c r="F259" s="8" t="s">
        <v>88</v>
      </c>
      <c r="G259" s="8" t="s">
        <v>88</v>
      </c>
      <c r="H259" s="8" t="s">
        <v>88</v>
      </c>
      <c r="I259" s="11">
        <v>1</v>
      </c>
      <c r="J259" s="8" t="s">
        <v>24</v>
      </c>
      <c r="K259" s="8"/>
      <c r="L259" s="8" t="s">
        <v>159</v>
      </c>
      <c r="M259" s="8" t="s">
        <v>1943</v>
      </c>
      <c r="N259" s="8" t="s">
        <v>1944</v>
      </c>
      <c r="O259" s="8" t="s">
        <v>1334</v>
      </c>
      <c r="P259" s="12"/>
    </row>
    <row r="260" s="2" customFormat="1" ht="13" customHeight="1" spans="1:16">
      <c r="A260" s="8">
        <v>259</v>
      </c>
      <c r="B260" s="8" t="s">
        <v>159</v>
      </c>
      <c r="C260" s="8" t="s">
        <v>1945</v>
      </c>
      <c r="D260" s="8" t="s">
        <v>132</v>
      </c>
      <c r="E260" s="8" t="s">
        <v>132</v>
      </c>
      <c r="F260" s="8" t="s">
        <v>88</v>
      </c>
      <c r="G260" s="8" t="s">
        <v>88</v>
      </c>
      <c r="H260" s="8" t="s">
        <v>88</v>
      </c>
      <c r="I260" s="11">
        <v>1</v>
      </c>
      <c r="J260" s="8" t="s">
        <v>24</v>
      </c>
      <c r="K260" s="8"/>
      <c r="L260" s="8" t="s">
        <v>159</v>
      </c>
      <c r="M260" s="8" t="s">
        <v>1946</v>
      </c>
      <c r="N260" s="8" t="s">
        <v>1947</v>
      </c>
      <c r="O260" s="8" t="s">
        <v>1334</v>
      </c>
      <c r="P260" s="12"/>
    </row>
    <row r="261" s="2" customFormat="1" ht="13" customHeight="1" spans="1:16">
      <c r="A261" s="8">
        <v>260</v>
      </c>
      <c r="B261" s="8" t="s">
        <v>159</v>
      </c>
      <c r="C261" s="8" t="s">
        <v>1948</v>
      </c>
      <c r="D261" s="8" t="s">
        <v>132</v>
      </c>
      <c r="E261" s="8" t="s">
        <v>132</v>
      </c>
      <c r="F261" s="8" t="s">
        <v>88</v>
      </c>
      <c r="G261" s="8" t="s">
        <v>88</v>
      </c>
      <c r="H261" s="8" t="s">
        <v>88</v>
      </c>
      <c r="I261" s="11">
        <v>1</v>
      </c>
      <c r="J261" s="8" t="s">
        <v>24</v>
      </c>
      <c r="K261" s="8"/>
      <c r="L261" s="8" t="s">
        <v>159</v>
      </c>
      <c r="M261" s="8" t="s">
        <v>1946</v>
      </c>
      <c r="N261" s="8" t="s">
        <v>1947</v>
      </c>
      <c r="O261" s="8" t="s">
        <v>1334</v>
      </c>
      <c r="P261" s="12"/>
    </row>
    <row r="262" s="2" customFormat="1" ht="13" customHeight="1" spans="1:16">
      <c r="A262" s="8">
        <v>261</v>
      </c>
      <c r="B262" s="8" t="s">
        <v>159</v>
      </c>
      <c r="C262" s="8" t="s">
        <v>1949</v>
      </c>
      <c r="D262" s="8" t="s">
        <v>132</v>
      </c>
      <c r="E262" s="8" t="s">
        <v>132</v>
      </c>
      <c r="F262" s="8" t="s">
        <v>88</v>
      </c>
      <c r="G262" s="8" t="s">
        <v>88</v>
      </c>
      <c r="H262" s="8" t="s">
        <v>88</v>
      </c>
      <c r="I262" s="11">
        <v>1</v>
      </c>
      <c r="J262" s="8" t="s">
        <v>24</v>
      </c>
      <c r="K262" s="8"/>
      <c r="L262" s="8" t="s">
        <v>159</v>
      </c>
      <c r="M262" s="8" t="s">
        <v>1946</v>
      </c>
      <c r="N262" s="8" t="s">
        <v>1947</v>
      </c>
      <c r="O262" s="8" t="s">
        <v>1334</v>
      </c>
      <c r="P262" s="12"/>
    </row>
    <row r="263" s="2" customFormat="1" ht="13" customHeight="1" spans="1:16">
      <c r="A263" s="8">
        <v>262</v>
      </c>
      <c r="B263" s="8" t="s">
        <v>159</v>
      </c>
      <c r="C263" s="8" t="s">
        <v>1950</v>
      </c>
      <c r="D263" s="8" t="s">
        <v>123</v>
      </c>
      <c r="E263" s="8" t="s">
        <v>123</v>
      </c>
      <c r="F263" s="8" t="s">
        <v>88</v>
      </c>
      <c r="G263" s="8" t="s">
        <v>88</v>
      </c>
      <c r="H263" s="8" t="s">
        <v>88</v>
      </c>
      <c r="I263" s="11">
        <v>1</v>
      </c>
      <c r="J263" s="8" t="s">
        <v>24</v>
      </c>
      <c r="K263" s="8"/>
      <c r="L263" s="8" t="s">
        <v>159</v>
      </c>
      <c r="M263" s="8" t="s">
        <v>1937</v>
      </c>
      <c r="N263" s="8" t="s">
        <v>1938</v>
      </c>
      <c r="O263" s="8" t="s">
        <v>1334</v>
      </c>
      <c r="P263" s="12"/>
    </row>
    <row r="264" s="2" customFormat="1" ht="13" customHeight="1" spans="1:16">
      <c r="A264" s="8">
        <v>263</v>
      </c>
      <c r="B264" s="8" t="s">
        <v>159</v>
      </c>
      <c r="C264" s="8" t="s">
        <v>1951</v>
      </c>
      <c r="D264" s="8" t="s">
        <v>123</v>
      </c>
      <c r="E264" s="8" t="s">
        <v>123</v>
      </c>
      <c r="F264" s="8" t="s">
        <v>88</v>
      </c>
      <c r="G264" s="8" t="s">
        <v>88</v>
      </c>
      <c r="H264" s="8" t="s">
        <v>88</v>
      </c>
      <c r="I264" s="11">
        <v>1</v>
      </c>
      <c r="J264" s="8" t="s">
        <v>24</v>
      </c>
      <c r="K264" s="8"/>
      <c r="L264" s="8" t="s">
        <v>159</v>
      </c>
      <c r="M264" s="8" t="s">
        <v>1940</v>
      </c>
      <c r="N264" s="8" t="s">
        <v>1941</v>
      </c>
      <c r="O264" s="8" t="s">
        <v>1334</v>
      </c>
      <c r="P264" s="12"/>
    </row>
    <row r="265" s="2" customFormat="1" ht="13" customHeight="1" spans="1:16">
      <c r="A265" s="8">
        <v>264</v>
      </c>
      <c r="B265" s="8" t="s">
        <v>159</v>
      </c>
      <c r="C265" s="8" t="s">
        <v>1952</v>
      </c>
      <c r="D265" s="8" t="s">
        <v>123</v>
      </c>
      <c r="E265" s="8" t="s">
        <v>123</v>
      </c>
      <c r="F265" s="8" t="s">
        <v>88</v>
      </c>
      <c r="G265" s="8" t="s">
        <v>88</v>
      </c>
      <c r="H265" s="8" t="s">
        <v>88</v>
      </c>
      <c r="I265" s="11">
        <v>1</v>
      </c>
      <c r="J265" s="8" t="s">
        <v>24</v>
      </c>
      <c r="K265" s="8"/>
      <c r="L265" s="8" t="s">
        <v>159</v>
      </c>
      <c r="M265" s="8" t="s">
        <v>1943</v>
      </c>
      <c r="N265" s="8" t="s">
        <v>1944</v>
      </c>
      <c r="O265" s="8" t="s">
        <v>1334</v>
      </c>
      <c r="P265" s="12"/>
    </row>
    <row r="266" s="2" customFormat="1" ht="13" customHeight="1" spans="1:16">
      <c r="A266" s="8">
        <v>265</v>
      </c>
      <c r="B266" s="8" t="s">
        <v>159</v>
      </c>
      <c r="C266" s="8" t="s">
        <v>1953</v>
      </c>
      <c r="D266" s="8" t="s">
        <v>123</v>
      </c>
      <c r="E266" s="8" t="s">
        <v>123</v>
      </c>
      <c r="F266" s="8" t="s">
        <v>88</v>
      </c>
      <c r="G266" s="8" t="s">
        <v>88</v>
      </c>
      <c r="H266" s="8" t="s">
        <v>88</v>
      </c>
      <c r="I266" s="11">
        <v>1</v>
      </c>
      <c r="J266" s="8" t="s">
        <v>24</v>
      </c>
      <c r="K266" s="8"/>
      <c r="L266" s="8" t="s">
        <v>159</v>
      </c>
      <c r="M266" s="8" t="s">
        <v>1946</v>
      </c>
      <c r="N266" s="8" t="s">
        <v>1947</v>
      </c>
      <c r="O266" s="8" t="s">
        <v>1334</v>
      </c>
      <c r="P266" s="12"/>
    </row>
    <row r="267" s="2" customFormat="1" ht="13" customHeight="1" spans="1:16">
      <c r="A267" s="8">
        <v>266</v>
      </c>
      <c r="B267" s="8" t="s">
        <v>159</v>
      </c>
      <c r="C267" s="8" t="s">
        <v>1954</v>
      </c>
      <c r="D267" s="8" t="s">
        <v>132</v>
      </c>
      <c r="E267" s="8" t="s">
        <v>132</v>
      </c>
      <c r="F267" s="8" t="s">
        <v>88</v>
      </c>
      <c r="G267" s="8" t="s">
        <v>88</v>
      </c>
      <c r="H267" s="8" t="s">
        <v>88</v>
      </c>
      <c r="I267" s="11">
        <v>1</v>
      </c>
      <c r="J267" s="8" t="s">
        <v>24</v>
      </c>
      <c r="K267" s="8"/>
      <c r="L267" s="8" t="s">
        <v>159</v>
      </c>
      <c r="M267" s="8" t="s">
        <v>1955</v>
      </c>
      <c r="N267" s="8" t="s">
        <v>1956</v>
      </c>
      <c r="O267" s="8" t="s">
        <v>1334</v>
      </c>
      <c r="P267" s="12"/>
    </row>
    <row r="268" s="2" customFormat="1" ht="13" customHeight="1" spans="1:16">
      <c r="A268" s="8">
        <v>267</v>
      </c>
      <c r="B268" s="8" t="s">
        <v>159</v>
      </c>
      <c r="C268" s="8" t="s">
        <v>1957</v>
      </c>
      <c r="D268" s="8" t="s">
        <v>132</v>
      </c>
      <c r="E268" s="8" t="s">
        <v>132</v>
      </c>
      <c r="F268" s="8" t="s">
        <v>88</v>
      </c>
      <c r="G268" s="8" t="s">
        <v>88</v>
      </c>
      <c r="H268" s="8" t="s">
        <v>88</v>
      </c>
      <c r="I268" s="11">
        <v>1</v>
      </c>
      <c r="J268" s="8" t="s">
        <v>24</v>
      </c>
      <c r="K268" s="8"/>
      <c r="L268" s="8" t="s">
        <v>159</v>
      </c>
      <c r="M268" s="8" t="s">
        <v>1955</v>
      </c>
      <c r="N268" s="8" t="s">
        <v>1956</v>
      </c>
      <c r="O268" s="8" t="s">
        <v>1334</v>
      </c>
      <c r="P268" s="12"/>
    </row>
    <row r="269" s="2" customFormat="1" ht="13" customHeight="1" spans="1:16">
      <c r="A269" s="8">
        <v>268</v>
      </c>
      <c r="B269" s="8" t="s">
        <v>159</v>
      </c>
      <c r="C269" s="8" t="s">
        <v>1958</v>
      </c>
      <c r="D269" s="8" t="s">
        <v>132</v>
      </c>
      <c r="E269" s="8" t="s">
        <v>132</v>
      </c>
      <c r="F269" s="8" t="s">
        <v>88</v>
      </c>
      <c r="G269" s="8" t="s">
        <v>88</v>
      </c>
      <c r="H269" s="8" t="s">
        <v>88</v>
      </c>
      <c r="I269" s="11">
        <v>1</v>
      </c>
      <c r="J269" s="8" t="s">
        <v>24</v>
      </c>
      <c r="K269" s="8"/>
      <c r="L269" s="8" t="s">
        <v>159</v>
      </c>
      <c r="M269" s="8" t="s">
        <v>1959</v>
      </c>
      <c r="N269" s="8" t="s">
        <v>1960</v>
      </c>
      <c r="O269" s="8" t="s">
        <v>1334</v>
      </c>
      <c r="P269" s="12"/>
    </row>
    <row r="270" s="2" customFormat="1" ht="13" customHeight="1" spans="1:16">
      <c r="A270" s="8">
        <v>269</v>
      </c>
      <c r="B270" s="8" t="s">
        <v>159</v>
      </c>
      <c r="C270" s="8" t="s">
        <v>1961</v>
      </c>
      <c r="D270" s="8" t="s">
        <v>132</v>
      </c>
      <c r="E270" s="8" t="s">
        <v>132</v>
      </c>
      <c r="F270" s="8" t="s">
        <v>88</v>
      </c>
      <c r="G270" s="8" t="s">
        <v>88</v>
      </c>
      <c r="H270" s="8" t="s">
        <v>88</v>
      </c>
      <c r="I270" s="11">
        <v>1</v>
      </c>
      <c r="J270" s="8" t="s">
        <v>24</v>
      </c>
      <c r="K270" s="8"/>
      <c r="L270" s="8" t="s">
        <v>159</v>
      </c>
      <c r="M270" s="8" t="s">
        <v>1959</v>
      </c>
      <c r="N270" s="8" t="s">
        <v>1960</v>
      </c>
      <c r="O270" s="8" t="s">
        <v>1334</v>
      </c>
      <c r="P270" s="12"/>
    </row>
    <row r="271" s="2" customFormat="1" ht="13" customHeight="1" spans="1:16">
      <c r="A271" s="8">
        <v>270</v>
      </c>
      <c r="B271" s="8" t="s">
        <v>159</v>
      </c>
      <c r="C271" s="8" t="s">
        <v>1962</v>
      </c>
      <c r="D271" s="8" t="s">
        <v>123</v>
      </c>
      <c r="E271" s="8" t="s">
        <v>123</v>
      </c>
      <c r="F271" s="8" t="s">
        <v>88</v>
      </c>
      <c r="G271" s="8" t="s">
        <v>88</v>
      </c>
      <c r="H271" s="8" t="s">
        <v>88</v>
      </c>
      <c r="I271" s="11">
        <v>1</v>
      </c>
      <c r="J271" s="8" t="s">
        <v>24</v>
      </c>
      <c r="K271" s="8"/>
      <c r="L271" s="8" t="s">
        <v>159</v>
      </c>
      <c r="M271" s="8" t="s">
        <v>1955</v>
      </c>
      <c r="N271" s="8" t="s">
        <v>1956</v>
      </c>
      <c r="O271" s="8" t="s">
        <v>1334</v>
      </c>
      <c r="P271" s="12"/>
    </row>
    <row r="272" s="2" customFormat="1" ht="13" customHeight="1" spans="1:16">
      <c r="A272" s="8">
        <v>271</v>
      </c>
      <c r="B272" s="8" t="s">
        <v>159</v>
      </c>
      <c r="C272" s="8" t="s">
        <v>1963</v>
      </c>
      <c r="D272" s="8" t="s">
        <v>123</v>
      </c>
      <c r="E272" s="8" t="s">
        <v>123</v>
      </c>
      <c r="F272" s="8" t="s">
        <v>88</v>
      </c>
      <c r="G272" s="8" t="s">
        <v>88</v>
      </c>
      <c r="H272" s="8" t="s">
        <v>88</v>
      </c>
      <c r="I272" s="11">
        <v>1</v>
      </c>
      <c r="J272" s="8" t="s">
        <v>24</v>
      </c>
      <c r="K272" s="8"/>
      <c r="L272" s="8" t="s">
        <v>159</v>
      </c>
      <c r="M272" s="8" t="s">
        <v>1959</v>
      </c>
      <c r="N272" s="8" t="s">
        <v>1960</v>
      </c>
      <c r="O272" s="8" t="s">
        <v>1334</v>
      </c>
      <c r="P272" s="12"/>
    </row>
    <row r="273" s="2" customFormat="1" ht="13" customHeight="1" spans="1:16">
      <c r="A273" s="8">
        <v>272</v>
      </c>
      <c r="B273" s="8" t="s">
        <v>159</v>
      </c>
      <c r="C273" s="8" t="s">
        <v>1964</v>
      </c>
      <c r="D273" s="8" t="s">
        <v>132</v>
      </c>
      <c r="E273" s="8" t="s">
        <v>132</v>
      </c>
      <c r="F273" s="8" t="s">
        <v>88</v>
      </c>
      <c r="G273" s="8" t="s">
        <v>88</v>
      </c>
      <c r="H273" s="8" t="s">
        <v>88</v>
      </c>
      <c r="I273" s="11">
        <v>1</v>
      </c>
      <c r="J273" s="8" t="s">
        <v>24</v>
      </c>
      <c r="K273" s="8"/>
      <c r="L273" s="8" t="s">
        <v>159</v>
      </c>
      <c r="M273" s="8" t="s">
        <v>1339</v>
      </c>
      <c r="N273" s="8" t="s">
        <v>1340</v>
      </c>
      <c r="O273" s="8" t="s">
        <v>1472</v>
      </c>
      <c r="P273" s="12"/>
    </row>
    <row r="274" s="2" customFormat="1" ht="13" customHeight="1" spans="1:16">
      <c r="A274" s="8">
        <v>273</v>
      </c>
      <c r="B274" s="8" t="s">
        <v>159</v>
      </c>
      <c r="C274" s="8" t="s">
        <v>1965</v>
      </c>
      <c r="D274" s="8" t="s">
        <v>132</v>
      </c>
      <c r="E274" s="8" t="s">
        <v>132</v>
      </c>
      <c r="F274" s="8" t="s">
        <v>88</v>
      </c>
      <c r="G274" s="8" t="s">
        <v>88</v>
      </c>
      <c r="H274" s="8" t="s">
        <v>88</v>
      </c>
      <c r="I274" s="11">
        <v>1</v>
      </c>
      <c r="J274" s="8" t="s">
        <v>24</v>
      </c>
      <c r="K274" s="8"/>
      <c r="L274" s="8" t="s">
        <v>159</v>
      </c>
      <c r="M274" s="8" t="s">
        <v>1339</v>
      </c>
      <c r="N274" s="8" t="s">
        <v>1340</v>
      </c>
      <c r="O274" s="8" t="s">
        <v>1472</v>
      </c>
      <c r="P274" s="12"/>
    </row>
    <row r="275" s="2" customFormat="1" ht="13" customHeight="1" spans="1:16">
      <c r="A275" s="8">
        <v>274</v>
      </c>
      <c r="B275" s="8" t="s">
        <v>159</v>
      </c>
      <c r="C275" s="8" t="s">
        <v>1966</v>
      </c>
      <c r="D275" s="8" t="s">
        <v>132</v>
      </c>
      <c r="E275" s="8" t="s">
        <v>132</v>
      </c>
      <c r="F275" s="8" t="s">
        <v>88</v>
      </c>
      <c r="G275" s="8" t="s">
        <v>88</v>
      </c>
      <c r="H275" s="8" t="s">
        <v>88</v>
      </c>
      <c r="I275" s="11">
        <v>1</v>
      </c>
      <c r="J275" s="8" t="s">
        <v>24</v>
      </c>
      <c r="K275" s="8"/>
      <c r="L275" s="8" t="s">
        <v>159</v>
      </c>
      <c r="M275" s="8" t="s">
        <v>1339</v>
      </c>
      <c r="N275" s="8" t="s">
        <v>1340</v>
      </c>
      <c r="O275" s="8" t="s">
        <v>1472</v>
      </c>
      <c r="P275" s="12"/>
    </row>
    <row r="276" s="2" customFormat="1" ht="13" customHeight="1" spans="1:16">
      <c r="A276" s="8">
        <v>275</v>
      </c>
      <c r="B276" s="8" t="s">
        <v>159</v>
      </c>
      <c r="C276" s="8" t="s">
        <v>1967</v>
      </c>
      <c r="D276" s="8" t="s">
        <v>123</v>
      </c>
      <c r="E276" s="8" t="s">
        <v>123</v>
      </c>
      <c r="F276" s="8" t="s">
        <v>88</v>
      </c>
      <c r="G276" s="8" t="s">
        <v>88</v>
      </c>
      <c r="H276" s="8" t="s">
        <v>88</v>
      </c>
      <c r="I276" s="11">
        <v>1</v>
      </c>
      <c r="J276" s="8" t="s">
        <v>24</v>
      </c>
      <c r="K276" s="8"/>
      <c r="L276" s="8" t="s">
        <v>159</v>
      </c>
      <c r="M276" s="8" t="s">
        <v>1339</v>
      </c>
      <c r="N276" s="8" t="s">
        <v>1340</v>
      </c>
      <c r="O276" s="8" t="s">
        <v>1472</v>
      </c>
      <c r="P276" s="12"/>
    </row>
    <row r="277" s="2" customFormat="1" ht="13" customHeight="1" spans="1:16">
      <c r="A277" s="8">
        <v>276</v>
      </c>
      <c r="B277" s="8" t="s">
        <v>159</v>
      </c>
      <c r="C277" s="8" t="s">
        <v>1968</v>
      </c>
      <c r="D277" s="8" t="s">
        <v>132</v>
      </c>
      <c r="E277" s="8" t="s">
        <v>132</v>
      </c>
      <c r="F277" s="8" t="s">
        <v>88</v>
      </c>
      <c r="G277" s="8" t="s">
        <v>88</v>
      </c>
      <c r="H277" s="8" t="s">
        <v>88</v>
      </c>
      <c r="I277" s="11">
        <v>1</v>
      </c>
      <c r="J277" s="8" t="s">
        <v>24</v>
      </c>
      <c r="K277" s="8"/>
      <c r="L277" s="8" t="s">
        <v>159</v>
      </c>
      <c r="M277" s="8" t="s">
        <v>1345</v>
      </c>
      <c r="N277" s="8" t="s">
        <v>1346</v>
      </c>
      <c r="O277" s="8" t="s">
        <v>1472</v>
      </c>
      <c r="P277" s="12"/>
    </row>
    <row r="278" s="2" customFormat="1" ht="13" customHeight="1" spans="1:16">
      <c r="A278" s="8">
        <v>277</v>
      </c>
      <c r="B278" s="8" t="s">
        <v>159</v>
      </c>
      <c r="C278" s="8" t="s">
        <v>1969</v>
      </c>
      <c r="D278" s="8" t="s">
        <v>132</v>
      </c>
      <c r="E278" s="8" t="s">
        <v>132</v>
      </c>
      <c r="F278" s="8" t="s">
        <v>88</v>
      </c>
      <c r="G278" s="8" t="s">
        <v>88</v>
      </c>
      <c r="H278" s="8" t="s">
        <v>88</v>
      </c>
      <c r="I278" s="11">
        <v>1</v>
      </c>
      <c r="J278" s="8" t="s">
        <v>24</v>
      </c>
      <c r="K278" s="8"/>
      <c r="L278" s="8" t="s">
        <v>159</v>
      </c>
      <c r="M278" s="8" t="s">
        <v>1345</v>
      </c>
      <c r="N278" s="8" t="s">
        <v>1346</v>
      </c>
      <c r="O278" s="8" t="s">
        <v>1472</v>
      </c>
      <c r="P278" s="12"/>
    </row>
    <row r="279" s="2" customFormat="1" ht="13" customHeight="1" spans="1:16">
      <c r="A279" s="8">
        <v>278</v>
      </c>
      <c r="B279" s="8" t="s">
        <v>159</v>
      </c>
      <c r="C279" s="8" t="s">
        <v>1970</v>
      </c>
      <c r="D279" s="8" t="s">
        <v>132</v>
      </c>
      <c r="E279" s="8" t="s">
        <v>132</v>
      </c>
      <c r="F279" s="8" t="s">
        <v>88</v>
      </c>
      <c r="G279" s="8" t="s">
        <v>88</v>
      </c>
      <c r="H279" s="8" t="s">
        <v>88</v>
      </c>
      <c r="I279" s="11">
        <v>1</v>
      </c>
      <c r="J279" s="8" t="s">
        <v>24</v>
      </c>
      <c r="K279" s="8"/>
      <c r="L279" s="8" t="s">
        <v>159</v>
      </c>
      <c r="M279" s="8" t="s">
        <v>1345</v>
      </c>
      <c r="N279" s="8" t="s">
        <v>1346</v>
      </c>
      <c r="O279" s="8" t="s">
        <v>1472</v>
      </c>
      <c r="P279" s="12"/>
    </row>
    <row r="280" s="2" customFormat="1" ht="13" customHeight="1" spans="1:16">
      <c r="A280" s="8">
        <v>279</v>
      </c>
      <c r="B280" s="8" t="s">
        <v>159</v>
      </c>
      <c r="C280" s="8" t="s">
        <v>1971</v>
      </c>
      <c r="D280" s="8" t="s">
        <v>123</v>
      </c>
      <c r="E280" s="8" t="s">
        <v>123</v>
      </c>
      <c r="F280" s="8" t="s">
        <v>88</v>
      </c>
      <c r="G280" s="8" t="s">
        <v>88</v>
      </c>
      <c r="H280" s="8" t="s">
        <v>88</v>
      </c>
      <c r="I280" s="11">
        <v>1</v>
      </c>
      <c r="J280" s="8" t="s">
        <v>24</v>
      </c>
      <c r="K280" s="8"/>
      <c r="L280" s="8" t="s">
        <v>159</v>
      </c>
      <c r="M280" s="8" t="s">
        <v>1345</v>
      </c>
      <c r="N280" s="8" t="s">
        <v>1346</v>
      </c>
      <c r="O280" s="8" t="s">
        <v>1472</v>
      </c>
      <c r="P280" s="12"/>
    </row>
    <row r="281" s="2" customFormat="1" ht="13" customHeight="1" spans="1:16">
      <c r="A281" s="8">
        <v>280</v>
      </c>
      <c r="B281" s="8" t="s">
        <v>159</v>
      </c>
      <c r="C281" s="8" t="s">
        <v>1972</v>
      </c>
      <c r="D281" s="8" t="s">
        <v>132</v>
      </c>
      <c r="E281" s="8" t="s">
        <v>132</v>
      </c>
      <c r="F281" s="8" t="s">
        <v>88</v>
      </c>
      <c r="G281" s="8" t="s">
        <v>88</v>
      </c>
      <c r="H281" s="8" t="s">
        <v>88</v>
      </c>
      <c r="I281" s="11">
        <v>1</v>
      </c>
      <c r="J281" s="8" t="s">
        <v>24</v>
      </c>
      <c r="K281" s="8"/>
      <c r="L281" s="8" t="s">
        <v>159</v>
      </c>
      <c r="M281" s="8" t="s">
        <v>1973</v>
      </c>
      <c r="N281" s="8" t="s">
        <v>1974</v>
      </c>
      <c r="O281" s="8" t="s">
        <v>1334</v>
      </c>
      <c r="P281" s="12"/>
    </row>
    <row r="282" s="2" customFormat="1" ht="13" customHeight="1" spans="1:16">
      <c r="A282" s="8">
        <v>281</v>
      </c>
      <c r="B282" s="8" t="s">
        <v>159</v>
      </c>
      <c r="C282" s="8" t="s">
        <v>1975</v>
      </c>
      <c r="D282" s="8" t="s">
        <v>132</v>
      </c>
      <c r="E282" s="8" t="s">
        <v>132</v>
      </c>
      <c r="F282" s="8" t="s">
        <v>88</v>
      </c>
      <c r="G282" s="8" t="s">
        <v>88</v>
      </c>
      <c r="H282" s="8" t="s">
        <v>88</v>
      </c>
      <c r="I282" s="11">
        <v>1</v>
      </c>
      <c r="J282" s="8" t="s">
        <v>24</v>
      </c>
      <c r="K282" s="8"/>
      <c r="L282" s="8" t="s">
        <v>159</v>
      </c>
      <c r="M282" s="8" t="s">
        <v>1973</v>
      </c>
      <c r="N282" s="8" t="s">
        <v>1974</v>
      </c>
      <c r="O282" s="8" t="s">
        <v>1334</v>
      </c>
      <c r="P282" s="12"/>
    </row>
    <row r="283" s="2" customFormat="1" ht="13" customHeight="1" spans="1:16">
      <c r="A283" s="8">
        <v>282</v>
      </c>
      <c r="B283" s="8" t="s">
        <v>159</v>
      </c>
      <c r="C283" s="8" t="s">
        <v>1976</v>
      </c>
      <c r="D283" s="8" t="s">
        <v>132</v>
      </c>
      <c r="E283" s="8" t="s">
        <v>132</v>
      </c>
      <c r="F283" s="8" t="s">
        <v>88</v>
      </c>
      <c r="G283" s="8" t="s">
        <v>88</v>
      </c>
      <c r="H283" s="8" t="s">
        <v>88</v>
      </c>
      <c r="I283" s="11">
        <v>1</v>
      </c>
      <c r="J283" s="8" t="s">
        <v>24</v>
      </c>
      <c r="K283" s="8"/>
      <c r="L283" s="8" t="s">
        <v>159</v>
      </c>
      <c r="M283" s="8" t="s">
        <v>1977</v>
      </c>
      <c r="N283" s="8" t="s">
        <v>1978</v>
      </c>
      <c r="O283" s="8" t="s">
        <v>1334</v>
      </c>
      <c r="P283" s="12"/>
    </row>
    <row r="284" s="2" customFormat="1" ht="13" customHeight="1" spans="1:16">
      <c r="A284" s="8">
        <v>283</v>
      </c>
      <c r="B284" s="8" t="s">
        <v>159</v>
      </c>
      <c r="C284" s="8" t="s">
        <v>1979</v>
      </c>
      <c r="D284" s="8" t="s">
        <v>132</v>
      </c>
      <c r="E284" s="8" t="s">
        <v>132</v>
      </c>
      <c r="F284" s="8" t="s">
        <v>88</v>
      </c>
      <c r="G284" s="8" t="s">
        <v>88</v>
      </c>
      <c r="H284" s="8" t="s">
        <v>88</v>
      </c>
      <c r="I284" s="11">
        <v>1</v>
      </c>
      <c r="J284" s="8" t="s">
        <v>24</v>
      </c>
      <c r="K284" s="8"/>
      <c r="L284" s="8" t="s">
        <v>159</v>
      </c>
      <c r="M284" s="8" t="s">
        <v>1977</v>
      </c>
      <c r="N284" s="8" t="s">
        <v>1978</v>
      </c>
      <c r="O284" s="8" t="s">
        <v>1334</v>
      </c>
      <c r="P284" s="12"/>
    </row>
    <row r="285" s="2" customFormat="1" ht="13" customHeight="1" spans="1:16">
      <c r="A285" s="8">
        <v>284</v>
      </c>
      <c r="B285" s="8" t="s">
        <v>159</v>
      </c>
      <c r="C285" s="8" t="s">
        <v>1980</v>
      </c>
      <c r="D285" s="8" t="s">
        <v>132</v>
      </c>
      <c r="E285" s="8" t="s">
        <v>132</v>
      </c>
      <c r="F285" s="8" t="s">
        <v>88</v>
      </c>
      <c r="G285" s="8" t="s">
        <v>88</v>
      </c>
      <c r="H285" s="8" t="s">
        <v>88</v>
      </c>
      <c r="I285" s="11">
        <v>1</v>
      </c>
      <c r="J285" s="8" t="s">
        <v>24</v>
      </c>
      <c r="K285" s="8"/>
      <c r="L285" s="8" t="s">
        <v>159</v>
      </c>
      <c r="M285" s="8" t="s">
        <v>1981</v>
      </c>
      <c r="N285" s="8" t="s">
        <v>1982</v>
      </c>
      <c r="O285" s="8" t="s">
        <v>1334</v>
      </c>
      <c r="P285" s="12"/>
    </row>
    <row r="286" s="2" customFormat="1" ht="13" customHeight="1" spans="1:16">
      <c r="A286" s="8">
        <v>285</v>
      </c>
      <c r="B286" s="8" t="s">
        <v>159</v>
      </c>
      <c r="C286" s="8" t="s">
        <v>1983</v>
      </c>
      <c r="D286" s="8" t="s">
        <v>132</v>
      </c>
      <c r="E286" s="8" t="s">
        <v>132</v>
      </c>
      <c r="F286" s="8" t="s">
        <v>88</v>
      </c>
      <c r="G286" s="8" t="s">
        <v>88</v>
      </c>
      <c r="H286" s="8" t="s">
        <v>88</v>
      </c>
      <c r="I286" s="11">
        <v>1</v>
      </c>
      <c r="J286" s="8" t="s">
        <v>24</v>
      </c>
      <c r="K286" s="8"/>
      <c r="L286" s="8" t="s">
        <v>159</v>
      </c>
      <c r="M286" s="8" t="s">
        <v>1981</v>
      </c>
      <c r="N286" s="8" t="s">
        <v>1982</v>
      </c>
      <c r="O286" s="8" t="s">
        <v>1334</v>
      </c>
      <c r="P286" s="12"/>
    </row>
    <row r="287" s="2" customFormat="1" ht="13" customHeight="1" spans="1:16">
      <c r="A287" s="8">
        <v>286</v>
      </c>
      <c r="B287" s="8" t="s">
        <v>159</v>
      </c>
      <c r="C287" s="8" t="s">
        <v>1984</v>
      </c>
      <c r="D287" s="8" t="s">
        <v>132</v>
      </c>
      <c r="E287" s="8" t="s">
        <v>132</v>
      </c>
      <c r="F287" s="8" t="s">
        <v>88</v>
      </c>
      <c r="G287" s="8" t="s">
        <v>88</v>
      </c>
      <c r="H287" s="8" t="s">
        <v>88</v>
      </c>
      <c r="I287" s="11">
        <v>1</v>
      </c>
      <c r="J287" s="8" t="s">
        <v>24</v>
      </c>
      <c r="K287" s="8"/>
      <c r="L287" s="8" t="s">
        <v>159</v>
      </c>
      <c r="M287" s="8" t="s">
        <v>1784</v>
      </c>
      <c r="N287" s="8" t="s">
        <v>1785</v>
      </c>
      <c r="O287" s="8" t="s">
        <v>1334</v>
      </c>
      <c r="P287" s="12"/>
    </row>
    <row r="288" s="2" customFormat="1" ht="13" customHeight="1" spans="1:16">
      <c r="A288" s="8">
        <v>287</v>
      </c>
      <c r="B288" s="8" t="s">
        <v>159</v>
      </c>
      <c r="C288" s="8" t="s">
        <v>1985</v>
      </c>
      <c r="D288" s="8" t="s">
        <v>132</v>
      </c>
      <c r="E288" s="8" t="s">
        <v>132</v>
      </c>
      <c r="F288" s="8" t="s">
        <v>88</v>
      </c>
      <c r="G288" s="8" t="s">
        <v>88</v>
      </c>
      <c r="H288" s="8" t="s">
        <v>88</v>
      </c>
      <c r="I288" s="11">
        <v>1</v>
      </c>
      <c r="J288" s="8" t="s">
        <v>24</v>
      </c>
      <c r="K288" s="8"/>
      <c r="L288" s="8" t="s">
        <v>159</v>
      </c>
      <c r="M288" s="8" t="s">
        <v>1784</v>
      </c>
      <c r="N288" s="8" t="s">
        <v>1785</v>
      </c>
      <c r="O288" s="8" t="s">
        <v>1334</v>
      </c>
      <c r="P288" s="12"/>
    </row>
    <row r="289" s="2" customFormat="1" ht="13" customHeight="1" spans="1:16">
      <c r="A289" s="8">
        <v>288</v>
      </c>
      <c r="B289" s="8" t="s">
        <v>159</v>
      </c>
      <c r="C289" s="8" t="s">
        <v>1986</v>
      </c>
      <c r="D289" s="8" t="s">
        <v>132</v>
      </c>
      <c r="E289" s="8" t="s">
        <v>132</v>
      </c>
      <c r="F289" s="8" t="s">
        <v>88</v>
      </c>
      <c r="G289" s="8" t="s">
        <v>88</v>
      </c>
      <c r="H289" s="8" t="s">
        <v>88</v>
      </c>
      <c r="I289" s="11">
        <v>1</v>
      </c>
      <c r="J289" s="8" t="s">
        <v>24</v>
      </c>
      <c r="K289" s="8"/>
      <c r="L289" s="8" t="s">
        <v>786</v>
      </c>
      <c r="M289" s="8" t="s">
        <v>1987</v>
      </c>
      <c r="N289" s="8" t="s">
        <v>1988</v>
      </c>
      <c r="O289" s="8" t="s">
        <v>1334</v>
      </c>
      <c r="P289" s="12"/>
    </row>
    <row r="290" s="2" customFormat="1" ht="13" customHeight="1" spans="1:16">
      <c r="A290" s="8">
        <v>289</v>
      </c>
      <c r="B290" s="8" t="s">
        <v>159</v>
      </c>
      <c r="C290" s="8" t="s">
        <v>1989</v>
      </c>
      <c r="D290" s="8" t="s">
        <v>132</v>
      </c>
      <c r="E290" s="8" t="s">
        <v>132</v>
      </c>
      <c r="F290" s="8" t="s">
        <v>88</v>
      </c>
      <c r="G290" s="8" t="s">
        <v>88</v>
      </c>
      <c r="H290" s="8" t="s">
        <v>88</v>
      </c>
      <c r="I290" s="11">
        <v>1</v>
      </c>
      <c r="J290" s="8" t="s">
        <v>24</v>
      </c>
      <c r="K290" s="8"/>
      <c r="L290" s="8" t="s">
        <v>786</v>
      </c>
      <c r="M290" s="8" t="s">
        <v>1987</v>
      </c>
      <c r="N290" s="8" t="s">
        <v>1988</v>
      </c>
      <c r="O290" s="8" t="s">
        <v>1334</v>
      </c>
      <c r="P290" s="12"/>
    </row>
    <row r="291" s="2" customFormat="1" ht="13" customHeight="1" spans="1:16">
      <c r="A291" s="8">
        <v>290</v>
      </c>
      <c r="B291" s="8" t="s">
        <v>159</v>
      </c>
      <c r="C291" s="8" t="s">
        <v>1990</v>
      </c>
      <c r="D291" s="8" t="s">
        <v>132</v>
      </c>
      <c r="E291" s="8" t="s">
        <v>132</v>
      </c>
      <c r="F291" s="8" t="s">
        <v>88</v>
      </c>
      <c r="G291" s="8" t="s">
        <v>88</v>
      </c>
      <c r="H291" s="8" t="s">
        <v>88</v>
      </c>
      <c r="I291" s="11">
        <v>1</v>
      </c>
      <c r="J291" s="8" t="s">
        <v>24</v>
      </c>
      <c r="K291" s="8"/>
      <c r="L291" s="8" t="s">
        <v>786</v>
      </c>
      <c r="M291" s="8" t="s">
        <v>1991</v>
      </c>
      <c r="N291" s="8" t="s">
        <v>1992</v>
      </c>
      <c r="O291" s="8" t="s">
        <v>1334</v>
      </c>
      <c r="P291" s="12"/>
    </row>
    <row r="292" s="2" customFormat="1" ht="13" customHeight="1" spans="1:16">
      <c r="A292" s="8">
        <v>291</v>
      </c>
      <c r="B292" s="8" t="s">
        <v>159</v>
      </c>
      <c r="C292" s="8" t="s">
        <v>1993</v>
      </c>
      <c r="D292" s="8" t="s">
        <v>132</v>
      </c>
      <c r="E292" s="8" t="s">
        <v>132</v>
      </c>
      <c r="F292" s="8" t="s">
        <v>88</v>
      </c>
      <c r="G292" s="8" t="s">
        <v>88</v>
      </c>
      <c r="H292" s="8" t="s">
        <v>88</v>
      </c>
      <c r="I292" s="11">
        <v>1</v>
      </c>
      <c r="J292" s="8" t="s">
        <v>24</v>
      </c>
      <c r="K292" s="8"/>
      <c r="L292" s="8" t="s">
        <v>786</v>
      </c>
      <c r="M292" s="8" t="s">
        <v>1991</v>
      </c>
      <c r="N292" s="8" t="s">
        <v>1992</v>
      </c>
      <c r="O292" s="8" t="s">
        <v>1334</v>
      </c>
      <c r="P292" s="12"/>
    </row>
    <row r="293" s="2" customFormat="1" ht="13" customHeight="1" spans="1:16">
      <c r="A293" s="8">
        <v>292</v>
      </c>
      <c r="B293" s="8" t="s">
        <v>159</v>
      </c>
      <c r="C293" s="8" t="s">
        <v>1994</v>
      </c>
      <c r="D293" s="8" t="s">
        <v>123</v>
      </c>
      <c r="E293" s="8" t="s">
        <v>123</v>
      </c>
      <c r="F293" s="8" t="s">
        <v>88</v>
      </c>
      <c r="G293" s="8" t="s">
        <v>88</v>
      </c>
      <c r="H293" s="8" t="s">
        <v>88</v>
      </c>
      <c r="I293" s="11">
        <v>1</v>
      </c>
      <c r="J293" s="8" t="s">
        <v>24</v>
      </c>
      <c r="K293" s="8"/>
      <c r="L293" s="8" t="s">
        <v>159</v>
      </c>
      <c r="M293" s="8" t="s">
        <v>1973</v>
      </c>
      <c r="N293" s="8" t="s">
        <v>1974</v>
      </c>
      <c r="O293" s="8" t="s">
        <v>1334</v>
      </c>
      <c r="P293" s="12"/>
    </row>
    <row r="294" s="2" customFormat="1" ht="13" customHeight="1" spans="1:16">
      <c r="A294" s="8">
        <v>293</v>
      </c>
      <c r="B294" s="8" t="s">
        <v>159</v>
      </c>
      <c r="C294" s="8" t="s">
        <v>1995</v>
      </c>
      <c r="D294" s="8" t="s">
        <v>123</v>
      </c>
      <c r="E294" s="8" t="s">
        <v>123</v>
      </c>
      <c r="F294" s="8" t="s">
        <v>88</v>
      </c>
      <c r="G294" s="8" t="s">
        <v>88</v>
      </c>
      <c r="H294" s="8" t="s">
        <v>88</v>
      </c>
      <c r="I294" s="11">
        <v>1</v>
      </c>
      <c r="J294" s="8" t="s">
        <v>24</v>
      </c>
      <c r="K294" s="8"/>
      <c r="L294" s="8" t="s">
        <v>159</v>
      </c>
      <c r="M294" s="8" t="s">
        <v>1977</v>
      </c>
      <c r="N294" s="8" t="s">
        <v>1978</v>
      </c>
      <c r="O294" s="8" t="s">
        <v>1334</v>
      </c>
      <c r="P294" s="12"/>
    </row>
    <row r="295" s="2" customFormat="1" ht="13" customHeight="1" spans="1:16">
      <c r="A295" s="8">
        <v>294</v>
      </c>
      <c r="B295" s="8" t="s">
        <v>159</v>
      </c>
      <c r="C295" s="8" t="s">
        <v>1996</v>
      </c>
      <c r="D295" s="8" t="s">
        <v>123</v>
      </c>
      <c r="E295" s="8" t="s">
        <v>123</v>
      </c>
      <c r="F295" s="8" t="s">
        <v>88</v>
      </c>
      <c r="G295" s="8" t="s">
        <v>88</v>
      </c>
      <c r="H295" s="8" t="s">
        <v>88</v>
      </c>
      <c r="I295" s="11">
        <v>1</v>
      </c>
      <c r="J295" s="8" t="s">
        <v>24</v>
      </c>
      <c r="K295" s="8"/>
      <c r="L295" s="8" t="s">
        <v>159</v>
      </c>
      <c r="M295" s="8" t="s">
        <v>1981</v>
      </c>
      <c r="N295" s="8" t="s">
        <v>1982</v>
      </c>
      <c r="O295" s="8" t="s">
        <v>1334</v>
      </c>
      <c r="P295" s="12"/>
    </row>
    <row r="296" s="2" customFormat="1" ht="13" customHeight="1" spans="1:16">
      <c r="A296" s="8">
        <v>295</v>
      </c>
      <c r="B296" s="8" t="s">
        <v>159</v>
      </c>
      <c r="C296" s="8" t="s">
        <v>1997</v>
      </c>
      <c r="D296" s="8" t="s">
        <v>123</v>
      </c>
      <c r="E296" s="8" t="s">
        <v>123</v>
      </c>
      <c r="F296" s="8" t="s">
        <v>88</v>
      </c>
      <c r="G296" s="8" t="s">
        <v>88</v>
      </c>
      <c r="H296" s="8" t="s">
        <v>88</v>
      </c>
      <c r="I296" s="11">
        <v>1</v>
      </c>
      <c r="J296" s="8" t="s">
        <v>24</v>
      </c>
      <c r="K296" s="8"/>
      <c r="L296" s="8" t="s">
        <v>159</v>
      </c>
      <c r="M296" s="8" t="s">
        <v>1784</v>
      </c>
      <c r="N296" s="8" t="s">
        <v>1785</v>
      </c>
      <c r="O296" s="8" t="s">
        <v>1334</v>
      </c>
      <c r="P296" s="12"/>
    </row>
    <row r="297" s="2" customFormat="1" ht="13" customHeight="1" spans="1:16">
      <c r="A297" s="8">
        <v>296</v>
      </c>
      <c r="B297" s="8" t="s">
        <v>159</v>
      </c>
      <c r="C297" s="8" t="s">
        <v>1998</v>
      </c>
      <c r="D297" s="8" t="s">
        <v>123</v>
      </c>
      <c r="E297" s="8" t="s">
        <v>123</v>
      </c>
      <c r="F297" s="8" t="s">
        <v>88</v>
      </c>
      <c r="G297" s="8" t="s">
        <v>88</v>
      </c>
      <c r="H297" s="8" t="s">
        <v>88</v>
      </c>
      <c r="I297" s="11">
        <v>1</v>
      </c>
      <c r="J297" s="8" t="s">
        <v>24</v>
      </c>
      <c r="K297" s="8"/>
      <c r="L297" s="8" t="s">
        <v>786</v>
      </c>
      <c r="M297" s="8" t="s">
        <v>1987</v>
      </c>
      <c r="N297" s="8" t="s">
        <v>1988</v>
      </c>
      <c r="O297" s="8" t="s">
        <v>1334</v>
      </c>
      <c r="P297" s="12"/>
    </row>
    <row r="298" s="2" customFormat="1" ht="13" customHeight="1" spans="1:16">
      <c r="A298" s="8">
        <v>297</v>
      </c>
      <c r="B298" s="8" t="s">
        <v>159</v>
      </c>
      <c r="C298" s="8" t="s">
        <v>1999</v>
      </c>
      <c r="D298" s="8" t="s">
        <v>123</v>
      </c>
      <c r="E298" s="8" t="s">
        <v>123</v>
      </c>
      <c r="F298" s="8" t="s">
        <v>88</v>
      </c>
      <c r="G298" s="8" t="s">
        <v>88</v>
      </c>
      <c r="H298" s="8" t="s">
        <v>88</v>
      </c>
      <c r="I298" s="11">
        <v>1</v>
      </c>
      <c r="J298" s="8" t="s">
        <v>24</v>
      </c>
      <c r="K298" s="8"/>
      <c r="L298" s="8" t="s">
        <v>786</v>
      </c>
      <c r="M298" s="8" t="s">
        <v>1991</v>
      </c>
      <c r="N298" s="8" t="s">
        <v>1992</v>
      </c>
      <c r="O298" s="8" t="s">
        <v>1334</v>
      </c>
      <c r="P298" s="12"/>
    </row>
    <row r="299" s="2" customFormat="1" ht="13" customHeight="1" spans="1:16">
      <c r="A299" s="8">
        <v>298</v>
      </c>
      <c r="B299" s="8" t="s">
        <v>159</v>
      </c>
      <c r="C299" s="8" t="s">
        <v>2000</v>
      </c>
      <c r="D299" s="8" t="s">
        <v>132</v>
      </c>
      <c r="E299" s="8" t="s">
        <v>132</v>
      </c>
      <c r="F299" s="8" t="s">
        <v>88</v>
      </c>
      <c r="G299" s="8" t="s">
        <v>88</v>
      </c>
      <c r="H299" s="8" t="s">
        <v>88</v>
      </c>
      <c r="I299" s="11">
        <v>1</v>
      </c>
      <c r="J299" s="8" t="s">
        <v>24</v>
      </c>
      <c r="K299" s="8"/>
      <c r="L299" s="8" t="s">
        <v>159</v>
      </c>
      <c r="M299" s="8" t="s">
        <v>2001</v>
      </c>
      <c r="N299" s="8" t="s">
        <v>2002</v>
      </c>
      <c r="O299" s="8" t="s">
        <v>1472</v>
      </c>
      <c r="P299" s="12"/>
    </row>
    <row r="300" s="2" customFormat="1" ht="13" customHeight="1" spans="1:16">
      <c r="A300" s="8">
        <v>299</v>
      </c>
      <c r="B300" s="8" t="s">
        <v>159</v>
      </c>
      <c r="C300" s="8" t="s">
        <v>2003</v>
      </c>
      <c r="D300" s="8" t="s">
        <v>132</v>
      </c>
      <c r="E300" s="8" t="s">
        <v>132</v>
      </c>
      <c r="F300" s="8" t="s">
        <v>88</v>
      </c>
      <c r="G300" s="8" t="s">
        <v>88</v>
      </c>
      <c r="H300" s="8" t="s">
        <v>88</v>
      </c>
      <c r="I300" s="11">
        <v>1</v>
      </c>
      <c r="J300" s="8" t="s">
        <v>24</v>
      </c>
      <c r="K300" s="8"/>
      <c r="L300" s="8" t="s">
        <v>159</v>
      </c>
      <c r="M300" s="8" t="s">
        <v>2001</v>
      </c>
      <c r="N300" s="8" t="s">
        <v>2002</v>
      </c>
      <c r="O300" s="8" t="s">
        <v>1472</v>
      </c>
      <c r="P300" s="12"/>
    </row>
    <row r="301" s="2" customFormat="1" ht="13" customHeight="1" spans="1:16">
      <c r="A301" s="8">
        <v>300</v>
      </c>
      <c r="B301" s="8" t="s">
        <v>159</v>
      </c>
      <c r="C301" s="8" t="s">
        <v>2004</v>
      </c>
      <c r="D301" s="8" t="s">
        <v>123</v>
      </c>
      <c r="E301" s="8" t="s">
        <v>123</v>
      </c>
      <c r="F301" s="8" t="s">
        <v>88</v>
      </c>
      <c r="G301" s="8" t="s">
        <v>88</v>
      </c>
      <c r="H301" s="8" t="s">
        <v>88</v>
      </c>
      <c r="I301" s="11">
        <v>1</v>
      </c>
      <c r="J301" s="8" t="s">
        <v>24</v>
      </c>
      <c r="K301" s="8"/>
      <c r="L301" s="8" t="s">
        <v>159</v>
      </c>
      <c r="M301" s="8" t="s">
        <v>2001</v>
      </c>
      <c r="N301" s="8" t="s">
        <v>2002</v>
      </c>
      <c r="O301" s="8" t="s">
        <v>1472</v>
      </c>
      <c r="P301" s="12"/>
    </row>
    <row r="302" s="2" customFormat="1" ht="13" customHeight="1" spans="1:16">
      <c r="A302" s="8">
        <v>301</v>
      </c>
      <c r="B302" s="8" t="s">
        <v>159</v>
      </c>
      <c r="C302" s="8" t="s">
        <v>2005</v>
      </c>
      <c r="D302" s="8" t="s">
        <v>132</v>
      </c>
      <c r="E302" s="8" t="s">
        <v>132</v>
      </c>
      <c r="F302" s="8" t="s">
        <v>88</v>
      </c>
      <c r="G302" s="8" t="s">
        <v>88</v>
      </c>
      <c r="H302" s="8" t="s">
        <v>88</v>
      </c>
      <c r="I302" s="11">
        <v>1</v>
      </c>
      <c r="J302" s="8" t="s">
        <v>24</v>
      </c>
      <c r="K302" s="8"/>
      <c r="L302" s="8" t="s">
        <v>159</v>
      </c>
      <c r="M302" s="8" t="s">
        <v>2006</v>
      </c>
      <c r="N302" s="8" t="s">
        <v>2007</v>
      </c>
      <c r="O302" s="8" t="s">
        <v>1472</v>
      </c>
      <c r="P302" s="12"/>
    </row>
    <row r="303" s="2" customFormat="1" ht="13" customHeight="1" spans="1:16">
      <c r="A303" s="8">
        <v>302</v>
      </c>
      <c r="B303" s="8" t="s">
        <v>159</v>
      </c>
      <c r="C303" s="8" t="s">
        <v>2008</v>
      </c>
      <c r="D303" s="8" t="s">
        <v>132</v>
      </c>
      <c r="E303" s="8" t="s">
        <v>132</v>
      </c>
      <c r="F303" s="8" t="s">
        <v>88</v>
      </c>
      <c r="G303" s="8" t="s">
        <v>88</v>
      </c>
      <c r="H303" s="8" t="s">
        <v>88</v>
      </c>
      <c r="I303" s="11">
        <v>1</v>
      </c>
      <c r="J303" s="8" t="s">
        <v>24</v>
      </c>
      <c r="K303" s="8"/>
      <c r="L303" s="8" t="s">
        <v>159</v>
      </c>
      <c r="M303" s="8" t="s">
        <v>2006</v>
      </c>
      <c r="N303" s="8" t="s">
        <v>2007</v>
      </c>
      <c r="O303" s="8" t="s">
        <v>1472</v>
      </c>
      <c r="P303" s="12"/>
    </row>
    <row r="304" s="2" customFormat="1" ht="13" customHeight="1" spans="1:16">
      <c r="A304" s="8">
        <v>303</v>
      </c>
      <c r="B304" s="8" t="s">
        <v>159</v>
      </c>
      <c r="C304" s="8" t="s">
        <v>2009</v>
      </c>
      <c r="D304" s="8" t="s">
        <v>132</v>
      </c>
      <c r="E304" s="8" t="s">
        <v>132</v>
      </c>
      <c r="F304" s="8" t="s">
        <v>88</v>
      </c>
      <c r="G304" s="8" t="s">
        <v>88</v>
      </c>
      <c r="H304" s="8" t="s">
        <v>88</v>
      </c>
      <c r="I304" s="11">
        <v>1</v>
      </c>
      <c r="J304" s="8" t="s">
        <v>24</v>
      </c>
      <c r="K304" s="8"/>
      <c r="L304" s="8" t="s">
        <v>159</v>
      </c>
      <c r="M304" s="8" t="s">
        <v>2006</v>
      </c>
      <c r="N304" s="8" t="s">
        <v>2007</v>
      </c>
      <c r="O304" s="8" t="s">
        <v>1472</v>
      </c>
      <c r="P304" s="12"/>
    </row>
    <row r="305" s="2" customFormat="1" ht="13" customHeight="1" spans="1:16">
      <c r="A305" s="8">
        <v>304</v>
      </c>
      <c r="B305" s="8" t="s">
        <v>159</v>
      </c>
      <c r="C305" s="8" t="s">
        <v>2010</v>
      </c>
      <c r="D305" s="8" t="s">
        <v>123</v>
      </c>
      <c r="E305" s="8" t="s">
        <v>123</v>
      </c>
      <c r="F305" s="8" t="s">
        <v>88</v>
      </c>
      <c r="G305" s="8" t="s">
        <v>88</v>
      </c>
      <c r="H305" s="8" t="s">
        <v>88</v>
      </c>
      <c r="I305" s="11">
        <v>1</v>
      </c>
      <c r="J305" s="8" t="s">
        <v>24</v>
      </c>
      <c r="K305" s="8"/>
      <c r="L305" s="8" t="s">
        <v>159</v>
      </c>
      <c r="M305" s="8" t="s">
        <v>2006</v>
      </c>
      <c r="N305" s="8" t="s">
        <v>2007</v>
      </c>
      <c r="O305" s="8" t="s">
        <v>1472</v>
      </c>
      <c r="P305" s="12"/>
    </row>
    <row r="306" s="2" customFormat="1" ht="13" customHeight="1" spans="1:16">
      <c r="A306" s="8">
        <v>305</v>
      </c>
      <c r="B306" s="8" t="s">
        <v>159</v>
      </c>
      <c r="C306" s="8" t="s">
        <v>2011</v>
      </c>
      <c r="D306" s="8" t="s">
        <v>132</v>
      </c>
      <c r="E306" s="8" t="s">
        <v>132</v>
      </c>
      <c r="F306" s="8" t="s">
        <v>88</v>
      </c>
      <c r="G306" s="8" t="s">
        <v>88</v>
      </c>
      <c r="H306" s="8" t="s">
        <v>88</v>
      </c>
      <c r="I306" s="11">
        <v>1</v>
      </c>
      <c r="J306" s="8" t="s">
        <v>24</v>
      </c>
      <c r="K306" s="8"/>
      <c r="L306" s="8" t="s">
        <v>159</v>
      </c>
      <c r="M306" s="8" t="s">
        <v>2012</v>
      </c>
      <c r="N306" s="8" t="s">
        <v>2013</v>
      </c>
      <c r="O306" s="8" t="s">
        <v>1472</v>
      </c>
      <c r="P306" s="12"/>
    </row>
    <row r="307" s="2" customFormat="1" ht="13" customHeight="1" spans="1:16">
      <c r="A307" s="8">
        <v>306</v>
      </c>
      <c r="B307" s="8" t="s">
        <v>159</v>
      </c>
      <c r="C307" s="8" t="s">
        <v>2014</v>
      </c>
      <c r="D307" s="8" t="s">
        <v>132</v>
      </c>
      <c r="E307" s="8" t="s">
        <v>132</v>
      </c>
      <c r="F307" s="8" t="s">
        <v>88</v>
      </c>
      <c r="G307" s="8" t="s">
        <v>88</v>
      </c>
      <c r="H307" s="8" t="s">
        <v>88</v>
      </c>
      <c r="I307" s="11">
        <v>1</v>
      </c>
      <c r="J307" s="8" t="s">
        <v>24</v>
      </c>
      <c r="K307" s="8"/>
      <c r="L307" s="8" t="s">
        <v>159</v>
      </c>
      <c r="M307" s="8" t="s">
        <v>2012</v>
      </c>
      <c r="N307" s="8" t="s">
        <v>2013</v>
      </c>
      <c r="O307" s="8" t="s">
        <v>1472</v>
      </c>
      <c r="P307" s="12"/>
    </row>
    <row r="308" s="2" customFormat="1" ht="13" customHeight="1" spans="1:16">
      <c r="A308" s="8">
        <v>307</v>
      </c>
      <c r="B308" s="8" t="s">
        <v>159</v>
      </c>
      <c r="C308" s="8" t="s">
        <v>2015</v>
      </c>
      <c r="D308" s="8" t="s">
        <v>132</v>
      </c>
      <c r="E308" s="8" t="s">
        <v>132</v>
      </c>
      <c r="F308" s="8" t="s">
        <v>88</v>
      </c>
      <c r="G308" s="8" t="s">
        <v>88</v>
      </c>
      <c r="H308" s="8" t="s">
        <v>88</v>
      </c>
      <c r="I308" s="11">
        <v>1</v>
      </c>
      <c r="J308" s="8" t="s">
        <v>24</v>
      </c>
      <c r="K308" s="8"/>
      <c r="L308" s="8" t="s">
        <v>159</v>
      </c>
      <c r="M308" s="8" t="s">
        <v>2012</v>
      </c>
      <c r="N308" s="8" t="s">
        <v>2013</v>
      </c>
      <c r="O308" s="8" t="s">
        <v>1472</v>
      </c>
      <c r="P308" s="12"/>
    </row>
    <row r="309" s="2" customFormat="1" ht="13" customHeight="1" spans="1:16">
      <c r="A309" s="8">
        <v>308</v>
      </c>
      <c r="B309" s="8" t="s">
        <v>159</v>
      </c>
      <c r="C309" s="8" t="s">
        <v>2016</v>
      </c>
      <c r="D309" s="8" t="s">
        <v>132</v>
      </c>
      <c r="E309" s="8" t="s">
        <v>132</v>
      </c>
      <c r="F309" s="8" t="s">
        <v>88</v>
      </c>
      <c r="G309" s="8" t="s">
        <v>88</v>
      </c>
      <c r="H309" s="8" t="s">
        <v>88</v>
      </c>
      <c r="I309" s="11">
        <v>1</v>
      </c>
      <c r="J309" s="8" t="s">
        <v>24</v>
      </c>
      <c r="K309" s="8"/>
      <c r="L309" s="8" t="s">
        <v>159</v>
      </c>
      <c r="M309" s="8" t="s">
        <v>2012</v>
      </c>
      <c r="N309" s="8" t="s">
        <v>2013</v>
      </c>
      <c r="O309" s="8" t="s">
        <v>1472</v>
      </c>
      <c r="P309" s="12"/>
    </row>
    <row r="310" s="2" customFormat="1" ht="13" customHeight="1" spans="1:16">
      <c r="A310" s="8">
        <v>309</v>
      </c>
      <c r="B310" s="8" t="s">
        <v>159</v>
      </c>
      <c r="C310" s="8" t="s">
        <v>2017</v>
      </c>
      <c r="D310" s="8" t="s">
        <v>132</v>
      </c>
      <c r="E310" s="8" t="s">
        <v>132</v>
      </c>
      <c r="F310" s="8" t="s">
        <v>88</v>
      </c>
      <c r="G310" s="8" t="s">
        <v>88</v>
      </c>
      <c r="H310" s="8" t="s">
        <v>88</v>
      </c>
      <c r="I310" s="11">
        <v>1</v>
      </c>
      <c r="J310" s="8" t="s">
        <v>24</v>
      </c>
      <c r="K310" s="8"/>
      <c r="L310" s="8" t="s">
        <v>159</v>
      </c>
      <c r="M310" s="8" t="s">
        <v>2012</v>
      </c>
      <c r="N310" s="8" t="s">
        <v>2013</v>
      </c>
      <c r="O310" s="8" t="s">
        <v>1472</v>
      </c>
      <c r="P310" s="12"/>
    </row>
    <row r="311" s="2" customFormat="1" ht="13" customHeight="1" spans="1:16">
      <c r="A311" s="8">
        <v>310</v>
      </c>
      <c r="B311" s="8" t="s">
        <v>159</v>
      </c>
      <c r="C311" s="8" t="s">
        <v>2018</v>
      </c>
      <c r="D311" s="8" t="s">
        <v>123</v>
      </c>
      <c r="E311" s="8" t="s">
        <v>123</v>
      </c>
      <c r="F311" s="8" t="s">
        <v>88</v>
      </c>
      <c r="G311" s="8" t="s">
        <v>88</v>
      </c>
      <c r="H311" s="8" t="s">
        <v>88</v>
      </c>
      <c r="I311" s="11">
        <v>1</v>
      </c>
      <c r="J311" s="8" t="s">
        <v>24</v>
      </c>
      <c r="K311" s="8"/>
      <c r="L311" s="8" t="s">
        <v>159</v>
      </c>
      <c r="M311" s="8" t="s">
        <v>2012</v>
      </c>
      <c r="N311" s="8" t="s">
        <v>2013</v>
      </c>
      <c r="O311" s="8" t="s">
        <v>1472</v>
      </c>
      <c r="P311" s="12"/>
    </row>
    <row r="312" s="2" customFormat="1" ht="13" customHeight="1" spans="1:16">
      <c r="A312" s="8">
        <v>311</v>
      </c>
      <c r="B312" s="8" t="s">
        <v>159</v>
      </c>
      <c r="C312" s="8" t="s">
        <v>2019</v>
      </c>
      <c r="D312" s="8" t="s">
        <v>132</v>
      </c>
      <c r="E312" s="8" t="s">
        <v>132</v>
      </c>
      <c r="F312" s="8" t="s">
        <v>88</v>
      </c>
      <c r="G312" s="8" t="s">
        <v>88</v>
      </c>
      <c r="H312" s="8" t="s">
        <v>88</v>
      </c>
      <c r="I312" s="11">
        <v>1</v>
      </c>
      <c r="J312" s="8" t="s">
        <v>24</v>
      </c>
      <c r="K312" s="8"/>
      <c r="L312" s="8" t="s">
        <v>159</v>
      </c>
      <c r="M312" s="8" t="s">
        <v>2020</v>
      </c>
      <c r="N312" s="8" t="s">
        <v>2021</v>
      </c>
      <c r="O312" s="8" t="s">
        <v>1472</v>
      </c>
      <c r="P312" s="12"/>
    </row>
    <row r="313" s="2" customFormat="1" ht="13" customHeight="1" spans="1:16">
      <c r="A313" s="8">
        <v>312</v>
      </c>
      <c r="B313" s="8" t="s">
        <v>159</v>
      </c>
      <c r="C313" s="8" t="s">
        <v>2022</v>
      </c>
      <c r="D313" s="8" t="s">
        <v>132</v>
      </c>
      <c r="E313" s="8" t="s">
        <v>132</v>
      </c>
      <c r="F313" s="8" t="s">
        <v>88</v>
      </c>
      <c r="G313" s="8" t="s">
        <v>88</v>
      </c>
      <c r="H313" s="8" t="s">
        <v>88</v>
      </c>
      <c r="I313" s="11">
        <v>1</v>
      </c>
      <c r="J313" s="8" t="s">
        <v>24</v>
      </c>
      <c r="K313" s="8"/>
      <c r="L313" s="8" t="s">
        <v>159</v>
      </c>
      <c r="M313" s="8" t="s">
        <v>2020</v>
      </c>
      <c r="N313" s="8" t="s">
        <v>2021</v>
      </c>
      <c r="O313" s="8" t="s">
        <v>1472</v>
      </c>
      <c r="P313" s="12"/>
    </row>
    <row r="314" s="2" customFormat="1" ht="13" customHeight="1" spans="1:16">
      <c r="A314" s="8">
        <v>313</v>
      </c>
      <c r="B314" s="8" t="s">
        <v>159</v>
      </c>
      <c r="C314" s="8" t="s">
        <v>2023</v>
      </c>
      <c r="D314" s="8" t="s">
        <v>132</v>
      </c>
      <c r="E314" s="8" t="s">
        <v>132</v>
      </c>
      <c r="F314" s="8" t="s">
        <v>88</v>
      </c>
      <c r="G314" s="8" t="s">
        <v>88</v>
      </c>
      <c r="H314" s="8" t="s">
        <v>88</v>
      </c>
      <c r="I314" s="11">
        <v>1</v>
      </c>
      <c r="J314" s="8" t="s">
        <v>24</v>
      </c>
      <c r="K314" s="8"/>
      <c r="L314" s="8" t="s">
        <v>159</v>
      </c>
      <c r="M314" s="8" t="s">
        <v>2020</v>
      </c>
      <c r="N314" s="8" t="s">
        <v>2021</v>
      </c>
      <c r="O314" s="8" t="s">
        <v>1472</v>
      </c>
      <c r="P314" s="12"/>
    </row>
    <row r="315" s="2" customFormat="1" ht="13" customHeight="1" spans="1:16">
      <c r="A315" s="8">
        <v>314</v>
      </c>
      <c r="B315" s="8" t="s">
        <v>159</v>
      </c>
      <c r="C315" s="8" t="s">
        <v>2024</v>
      </c>
      <c r="D315" s="8" t="s">
        <v>123</v>
      </c>
      <c r="E315" s="8" t="s">
        <v>123</v>
      </c>
      <c r="F315" s="8" t="s">
        <v>88</v>
      </c>
      <c r="G315" s="8" t="s">
        <v>88</v>
      </c>
      <c r="H315" s="8" t="s">
        <v>88</v>
      </c>
      <c r="I315" s="11">
        <v>1</v>
      </c>
      <c r="J315" s="8" t="s">
        <v>24</v>
      </c>
      <c r="K315" s="8"/>
      <c r="L315" s="8" t="s">
        <v>159</v>
      </c>
      <c r="M315" s="8" t="s">
        <v>2020</v>
      </c>
      <c r="N315" s="8" t="s">
        <v>2021</v>
      </c>
      <c r="O315" s="8" t="s">
        <v>1472</v>
      </c>
      <c r="P315" s="12"/>
    </row>
    <row r="316" s="2" customFormat="1" ht="13" customHeight="1" spans="1:16">
      <c r="A316" s="8">
        <v>315</v>
      </c>
      <c r="B316" s="8" t="s">
        <v>159</v>
      </c>
      <c r="C316" s="8" t="s">
        <v>2025</v>
      </c>
      <c r="D316" s="8" t="s">
        <v>132</v>
      </c>
      <c r="E316" s="8" t="s">
        <v>132</v>
      </c>
      <c r="F316" s="8" t="s">
        <v>88</v>
      </c>
      <c r="G316" s="8" t="s">
        <v>88</v>
      </c>
      <c r="H316" s="8" t="s">
        <v>88</v>
      </c>
      <c r="I316" s="11">
        <v>1</v>
      </c>
      <c r="J316" s="8" t="s">
        <v>24</v>
      </c>
      <c r="K316" s="8"/>
      <c r="L316" s="8" t="s">
        <v>159</v>
      </c>
      <c r="M316" s="8" t="s">
        <v>2026</v>
      </c>
      <c r="N316" s="8" t="s">
        <v>2027</v>
      </c>
      <c r="O316" s="8" t="s">
        <v>1472</v>
      </c>
      <c r="P316" s="12"/>
    </row>
    <row r="317" s="2" customFormat="1" ht="13" customHeight="1" spans="1:16">
      <c r="A317" s="8">
        <v>316</v>
      </c>
      <c r="B317" s="8" t="s">
        <v>159</v>
      </c>
      <c r="C317" s="8" t="s">
        <v>2028</v>
      </c>
      <c r="D317" s="8" t="s">
        <v>132</v>
      </c>
      <c r="E317" s="8" t="s">
        <v>132</v>
      </c>
      <c r="F317" s="8" t="s">
        <v>88</v>
      </c>
      <c r="G317" s="8" t="s">
        <v>88</v>
      </c>
      <c r="H317" s="8" t="s">
        <v>88</v>
      </c>
      <c r="I317" s="11">
        <v>1</v>
      </c>
      <c r="J317" s="8" t="s">
        <v>24</v>
      </c>
      <c r="K317" s="8"/>
      <c r="L317" s="8" t="s">
        <v>159</v>
      </c>
      <c r="M317" s="8" t="s">
        <v>2026</v>
      </c>
      <c r="N317" s="8" t="s">
        <v>2027</v>
      </c>
      <c r="O317" s="8" t="s">
        <v>1472</v>
      </c>
      <c r="P317" s="12"/>
    </row>
    <row r="318" s="2" customFormat="1" ht="13" customHeight="1" spans="1:16">
      <c r="A318" s="8">
        <v>317</v>
      </c>
      <c r="B318" s="8" t="s">
        <v>159</v>
      </c>
      <c r="C318" s="8" t="s">
        <v>2029</v>
      </c>
      <c r="D318" s="8" t="s">
        <v>123</v>
      </c>
      <c r="E318" s="8" t="s">
        <v>123</v>
      </c>
      <c r="F318" s="8" t="s">
        <v>88</v>
      </c>
      <c r="G318" s="8" t="s">
        <v>88</v>
      </c>
      <c r="H318" s="8" t="s">
        <v>88</v>
      </c>
      <c r="I318" s="11">
        <v>1</v>
      </c>
      <c r="J318" s="8" t="s">
        <v>24</v>
      </c>
      <c r="K318" s="8"/>
      <c r="L318" s="8" t="s">
        <v>159</v>
      </c>
      <c r="M318" s="8" t="s">
        <v>2026</v>
      </c>
      <c r="N318" s="8" t="s">
        <v>2027</v>
      </c>
      <c r="O318" s="8" t="s">
        <v>1472</v>
      </c>
      <c r="P318" s="12"/>
    </row>
    <row r="319" s="2" customFormat="1" ht="13" customHeight="1" spans="1:16">
      <c r="A319" s="8">
        <v>318</v>
      </c>
      <c r="B319" s="8" t="s">
        <v>159</v>
      </c>
      <c r="C319" s="8" t="s">
        <v>2030</v>
      </c>
      <c r="D319" s="8" t="s">
        <v>132</v>
      </c>
      <c r="E319" s="8" t="s">
        <v>132</v>
      </c>
      <c r="F319" s="8" t="s">
        <v>88</v>
      </c>
      <c r="G319" s="8" t="s">
        <v>88</v>
      </c>
      <c r="H319" s="8" t="s">
        <v>88</v>
      </c>
      <c r="I319" s="11">
        <v>1</v>
      </c>
      <c r="J319" s="8" t="s">
        <v>24</v>
      </c>
      <c r="K319" s="8"/>
      <c r="L319" s="8" t="s">
        <v>159</v>
      </c>
      <c r="M319" s="8" t="s">
        <v>2031</v>
      </c>
      <c r="N319" s="8" t="s">
        <v>2032</v>
      </c>
      <c r="O319" s="8" t="s">
        <v>1472</v>
      </c>
      <c r="P319" s="12"/>
    </row>
    <row r="320" s="2" customFormat="1" ht="13" customHeight="1" spans="1:16">
      <c r="A320" s="8">
        <v>319</v>
      </c>
      <c r="B320" s="8" t="s">
        <v>159</v>
      </c>
      <c r="C320" s="8" t="s">
        <v>2033</v>
      </c>
      <c r="D320" s="8" t="s">
        <v>132</v>
      </c>
      <c r="E320" s="8" t="s">
        <v>132</v>
      </c>
      <c r="F320" s="8" t="s">
        <v>88</v>
      </c>
      <c r="G320" s="8" t="s">
        <v>88</v>
      </c>
      <c r="H320" s="8" t="s">
        <v>88</v>
      </c>
      <c r="I320" s="11">
        <v>1</v>
      </c>
      <c r="J320" s="8" t="s">
        <v>24</v>
      </c>
      <c r="K320" s="8"/>
      <c r="L320" s="8" t="s">
        <v>159</v>
      </c>
      <c r="M320" s="8" t="s">
        <v>2031</v>
      </c>
      <c r="N320" s="8" t="s">
        <v>2032</v>
      </c>
      <c r="O320" s="8" t="s">
        <v>1472</v>
      </c>
      <c r="P320" s="12"/>
    </row>
    <row r="321" s="2" customFormat="1" ht="13" customHeight="1" spans="1:16">
      <c r="A321" s="8">
        <v>320</v>
      </c>
      <c r="B321" s="8" t="s">
        <v>159</v>
      </c>
      <c r="C321" s="8" t="s">
        <v>2034</v>
      </c>
      <c r="D321" s="8" t="s">
        <v>132</v>
      </c>
      <c r="E321" s="8" t="s">
        <v>132</v>
      </c>
      <c r="F321" s="8" t="s">
        <v>88</v>
      </c>
      <c r="G321" s="8" t="s">
        <v>88</v>
      </c>
      <c r="H321" s="8" t="s">
        <v>88</v>
      </c>
      <c r="I321" s="11">
        <v>1</v>
      </c>
      <c r="J321" s="8" t="s">
        <v>24</v>
      </c>
      <c r="K321" s="8"/>
      <c r="L321" s="8" t="s">
        <v>159</v>
      </c>
      <c r="M321" s="8" t="s">
        <v>2031</v>
      </c>
      <c r="N321" s="8" t="s">
        <v>2032</v>
      </c>
      <c r="O321" s="8" t="s">
        <v>1472</v>
      </c>
      <c r="P321" s="12"/>
    </row>
    <row r="322" s="2" customFormat="1" ht="13" customHeight="1" spans="1:16">
      <c r="A322" s="8">
        <v>321</v>
      </c>
      <c r="B322" s="8" t="s">
        <v>159</v>
      </c>
      <c r="C322" s="8" t="s">
        <v>2035</v>
      </c>
      <c r="D322" s="8" t="s">
        <v>132</v>
      </c>
      <c r="E322" s="8" t="s">
        <v>132</v>
      </c>
      <c r="F322" s="8" t="s">
        <v>88</v>
      </c>
      <c r="G322" s="8" t="s">
        <v>88</v>
      </c>
      <c r="H322" s="8" t="s">
        <v>88</v>
      </c>
      <c r="I322" s="11">
        <v>1</v>
      </c>
      <c r="J322" s="8" t="s">
        <v>24</v>
      </c>
      <c r="K322" s="8"/>
      <c r="L322" s="8" t="s">
        <v>159</v>
      </c>
      <c r="M322" s="8" t="s">
        <v>2031</v>
      </c>
      <c r="N322" s="8" t="s">
        <v>2032</v>
      </c>
      <c r="O322" s="8" t="s">
        <v>1472</v>
      </c>
      <c r="P322" s="12"/>
    </row>
    <row r="323" s="2" customFormat="1" ht="13" customHeight="1" spans="1:16">
      <c r="A323" s="8">
        <v>322</v>
      </c>
      <c r="B323" s="8" t="s">
        <v>159</v>
      </c>
      <c r="C323" s="8" t="s">
        <v>2036</v>
      </c>
      <c r="D323" s="8" t="s">
        <v>123</v>
      </c>
      <c r="E323" s="8" t="s">
        <v>123</v>
      </c>
      <c r="F323" s="8" t="s">
        <v>88</v>
      </c>
      <c r="G323" s="8" t="s">
        <v>88</v>
      </c>
      <c r="H323" s="8" t="s">
        <v>88</v>
      </c>
      <c r="I323" s="11">
        <v>1</v>
      </c>
      <c r="J323" s="8" t="s">
        <v>24</v>
      </c>
      <c r="K323" s="8"/>
      <c r="L323" s="8" t="s">
        <v>159</v>
      </c>
      <c r="M323" s="8" t="s">
        <v>2031</v>
      </c>
      <c r="N323" s="8" t="s">
        <v>2032</v>
      </c>
      <c r="O323" s="8" t="s">
        <v>1472</v>
      </c>
      <c r="P323" s="12"/>
    </row>
    <row r="324" s="2" customFormat="1" ht="13" customHeight="1" spans="1:16">
      <c r="A324" s="8">
        <v>323</v>
      </c>
      <c r="B324" s="8" t="s">
        <v>159</v>
      </c>
      <c r="C324" s="8" t="s">
        <v>2037</v>
      </c>
      <c r="D324" s="8" t="s">
        <v>132</v>
      </c>
      <c r="E324" s="8" t="s">
        <v>132</v>
      </c>
      <c r="F324" s="8" t="s">
        <v>88</v>
      </c>
      <c r="G324" s="8" t="s">
        <v>88</v>
      </c>
      <c r="H324" s="8" t="s">
        <v>88</v>
      </c>
      <c r="I324" s="11">
        <v>1</v>
      </c>
      <c r="J324" s="8" t="s">
        <v>24</v>
      </c>
      <c r="K324" s="8"/>
      <c r="L324" s="8" t="s">
        <v>159</v>
      </c>
      <c r="M324" s="8" t="s">
        <v>2038</v>
      </c>
      <c r="N324" s="8" t="s">
        <v>2039</v>
      </c>
      <c r="O324" s="8" t="s">
        <v>1472</v>
      </c>
      <c r="P324" s="12"/>
    </row>
    <row r="325" s="2" customFormat="1" ht="13" customHeight="1" spans="1:16">
      <c r="A325" s="8">
        <v>324</v>
      </c>
      <c r="B325" s="8" t="s">
        <v>159</v>
      </c>
      <c r="C325" s="8" t="s">
        <v>2040</v>
      </c>
      <c r="D325" s="8" t="s">
        <v>132</v>
      </c>
      <c r="E325" s="8" t="s">
        <v>132</v>
      </c>
      <c r="F325" s="8" t="s">
        <v>88</v>
      </c>
      <c r="G325" s="8" t="s">
        <v>88</v>
      </c>
      <c r="H325" s="8" t="s">
        <v>88</v>
      </c>
      <c r="I325" s="11">
        <v>1</v>
      </c>
      <c r="J325" s="8" t="s">
        <v>24</v>
      </c>
      <c r="K325" s="8"/>
      <c r="L325" s="8" t="s">
        <v>159</v>
      </c>
      <c r="M325" s="8" t="s">
        <v>2038</v>
      </c>
      <c r="N325" s="8" t="s">
        <v>2039</v>
      </c>
      <c r="O325" s="8" t="s">
        <v>1472</v>
      </c>
      <c r="P325" s="12"/>
    </row>
    <row r="326" s="2" customFormat="1" ht="13" customHeight="1" spans="1:16">
      <c r="A326" s="8">
        <v>325</v>
      </c>
      <c r="B326" s="8" t="s">
        <v>159</v>
      </c>
      <c r="C326" s="8" t="s">
        <v>2041</v>
      </c>
      <c r="D326" s="8" t="s">
        <v>132</v>
      </c>
      <c r="E326" s="8" t="s">
        <v>132</v>
      </c>
      <c r="F326" s="8" t="s">
        <v>88</v>
      </c>
      <c r="G326" s="8" t="s">
        <v>88</v>
      </c>
      <c r="H326" s="8" t="s">
        <v>88</v>
      </c>
      <c r="I326" s="11">
        <v>1</v>
      </c>
      <c r="J326" s="8" t="s">
        <v>24</v>
      </c>
      <c r="K326" s="8"/>
      <c r="L326" s="8" t="s">
        <v>159</v>
      </c>
      <c r="M326" s="8" t="s">
        <v>2038</v>
      </c>
      <c r="N326" s="8" t="s">
        <v>2039</v>
      </c>
      <c r="O326" s="8" t="s">
        <v>1472</v>
      </c>
      <c r="P326" s="12"/>
    </row>
    <row r="327" s="2" customFormat="1" ht="13" customHeight="1" spans="1:16">
      <c r="A327" s="8">
        <v>326</v>
      </c>
      <c r="B327" s="8" t="s">
        <v>159</v>
      </c>
      <c r="C327" s="8" t="s">
        <v>2042</v>
      </c>
      <c r="D327" s="8" t="s">
        <v>123</v>
      </c>
      <c r="E327" s="8" t="s">
        <v>123</v>
      </c>
      <c r="F327" s="8" t="s">
        <v>88</v>
      </c>
      <c r="G327" s="8" t="s">
        <v>88</v>
      </c>
      <c r="H327" s="8" t="s">
        <v>88</v>
      </c>
      <c r="I327" s="11">
        <v>1</v>
      </c>
      <c r="J327" s="8" t="s">
        <v>24</v>
      </c>
      <c r="K327" s="8"/>
      <c r="L327" s="8" t="s">
        <v>159</v>
      </c>
      <c r="M327" s="8" t="s">
        <v>2038</v>
      </c>
      <c r="N327" s="8" t="s">
        <v>2039</v>
      </c>
      <c r="O327" s="8" t="s">
        <v>1472</v>
      </c>
      <c r="P327" s="12"/>
    </row>
    <row r="328" s="2" customFormat="1" ht="13" customHeight="1" spans="1:16">
      <c r="A328" s="8">
        <v>327</v>
      </c>
      <c r="B328" s="8" t="s">
        <v>159</v>
      </c>
      <c r="C328" s="8" t="s">
        <v>2043</v>
      </c>
      <c r="D328" s="8" t="s">
        <v>132</v>
      </c>
      <c r="E328" s="8" t="s">
        <v>132</v>
      </c>
      <c r="F328" s="8" t="s">
        <v>88</v>
      </c>
      <c r="G328" s="8" t="s">
        <v>88</v>
      </c>
      <c r="H328" s="8" t="s">
        <v>88</v>
      </c>
      <c r="I328" s="11">
        <v>1</v>
      </c>
      <c r="J328" s="8" t="s">
        <v>24</v>
      </c>
      <c r="K328" s="8"/>
      <c r="L328" s="8" t="s">
        <v>159</v>
      </c>
      <c r="M328" s="8" t="s">
        <v>2044</v>
      </c>
      <c r="N328" s="8" t="s">
        <v>2045</v>
      </c>
      <c r="O328" s="8" t="s">
        <v>1334</v>
      </c>
      <c r="P328" s="12"/>
    </row>
    <row r="329" s="2" customFormat="1" ht="13" customHeight="1" spans="1:16">
      <c r="A329" s="8">
        <v>328</v>
      </c>
      <c r="B329" s="8" t="s">
        <v>159</v>
      </c>
      <c r="C329" s="8" t="s">
        <v>2046</v>
      </c>
      <c r="D329" s="8" t="s">
        <v>132</v>
      </c>
      <c r="E329" s="8" t="s">
        <v>132</v>
      </c>
      <c r="F329" s="8" t="s">
        <v>88</v>
      </c>
      <c r="G329" s="8" t="s">
        <v>88</v>
      </c>
      <c r="H329" s="8" t="s">
        <v>88</v>
      </c>
      <c r="I329" s="11">
        <v>1</v>
      </c>
      <c r="J329" s="8" t="s">
        <v>24</v>
      </c>
      <c r="K329" s="8"/>
      <c r="L329" s="8" t="s">
        <v>159</v>
      </c>
      <c r="M329" s="8" t="s">
        <v>2044</v>
      </c>
      <c r="N329" s="8" t="s">
        <v>2045</v>
      </c>
      <c r="O329" s="8" t="s">
        <v>1334</v>
      </c>
      <c r="P329" s="12"/>
    </row>
    <row r="330" s="2" customFormat="1" ht="13" customHeight="1" spans="1:16">
      <c r="A330" s="8">
        <v>329</v>
      </c>
      <c r="B330" s="8" t="s">
        <v>159</v>
      </c>
      <c r="C330" s="8" t="s">
        <v>2047</v>
      </c>
      <c r="D330" s="8" t="s">
        <v>132</v>
      </c>
      <c r="E330" s="8" t="s">
        <v>132</v>
      </c>
      <c r="F330" s="8" t="s">
        <v>88</v>
      </c>
      <c r="G330" s="8" t="s">
        <v>88</v>
      </c>
      <c r="H330" s="8" t="s">
        <v>88</v>
      </c>
      <c r="I330" s="11">
        <v>1</v>
      </c>
      <c r="J330" s="8" t="s">
        <v>24</v>
      </c>
      <c r="K330" s="8"/>
      <c r="L330" s="8" t="s">
        <v>159</v>
      </c>
      <c r="M330" s="8" t="s">
        <v>2044</v>
      </c>
      <c r="N330" s="8" t="s">
        <v>2045</v>
      </c>
      <c r="O330" s="8" t="s">
        <v>1334</v>
      </c>
      <c r="P330" s="12"/>
    </row>
    <row r="331" s="2" customFormat="1" ht="13" customHeight="1" spans="1:16">
      <c r="A331" s="8">
        <v>330</v>
      </c>
      <c r="B331" s="8" t="s">
        <v>159</v>
      </c>
      <c r="C331" s="8" t="s">
        <v>2048</v>
      </c>
      <c r="D331" s="8" t="s">
        <v>132</v>
      </c>
      <c r="E331" s="8" t="s">
        <v>132</v>
      </c>
      <c r="F331" s="8" t="s">
        <v>88</v>
      </c>
      <c r="G331" s="8" t="s">
        <v>88</v>
      </c>
      <c r="H331" s="8" t="s">
        <v>88</v>
      </c>
      <c r="I331" s="11">
        <v>1</v>
      </c>
      <c r="J331" s="8" t="s">
        <v>24</v>
      </c>
      <c r="K331" s="8"/>
      <c r="L331" s="8" t="s">
        <v>159</v>
      </c>
      <c r="M331" s="8" t="s">
        <v>2044</v>
      </c>
      <c r="N331" s="8" t="s">
        <v>2045</v>
      </c>
      <c r="O331" s="8" t="s">
        <v>1334</v>
      </c>
      <c r="P331" s="12"/>
    </row>
    <row r="332" s="2" customFormat="1" ht="13" customHeight="1" spans="1:16">
      <c r="A332" s="8">
        <v>331</v>
      </c>
      <c r="B332" s="8" t="s">
        <v>159</v>
      </c>
      <c r="C332" s="8" t="s">
        <v>2049</v>
      </c>
      <c r="D332" s="8" t="s">
        <v>132</v>
      </c>
      <c r="E332" s="8" t="s">
        <v>132</v>
      </c>
      <c r="F332" s="8" t="s">
        <v>88</v>
      </c>
      <c r="G332" s="8" t="s">
        <v>88</v>
      </c>
      <c r="H332" s="8" t="s">
        <v>88</v>
      </c>
      <c r="I332" s="11">
        <v>1</v>
      </c>
      <c r="J332" s="8" t="s">
        <v>24</v>
      </c>
      <c r="K332" s="8"/>
      <c r="L332" s="8" t="s">
        <v>159</v>
      </c>
      <c r="M332" s="8" t="s">
        <v>2044</v>
      </c>
      <c r="N332" s="8" t="s">
        <v>2045</v>
      </c>
      <c r="O332" s="8" t="s">
        <v>1334</v>
      </c>
      <c r="P332" s="12"/>
    </row>
    <row r="333" s="2" customFormat="1" ht="13" customHeight="1" spans="1:16">
      <c r="A333" s="8">
        <v>332</v>
      </c>
      <c r="B333" s="8" t="s">
        <v>159</v>
      </c>
      <c r="C333" s="8" t="s">
        <v>2050</v>
      </c>
      <c r="D333" s="8" t="s">
        <v>132</v>
      </c>
      <c r="E333" s="8" t="s">
        <v>132</v>
      </c>
      <c r="F333" s="8" t="s">
        <v>88</v>
      </c>
      <c r="G333" s="8" t="s">
        <v>88</v>
      </c>
      <c r="H333" s="8" t="s">
        <v>88</v>
      </c>
      <c r="I333" s="11">
        <v>1</v>
      </c>
      <c r="J333" s="8" t="s">
        <v>24</v>
      </c>
      <c r="K333" s="8"/>
      <c r="L333" s="8" t="s">
        <v>159</v>
      </c>
      <c r="M333" s="8" t="s">
        <v>2044</v>
      </c>
      <c r="N333" s="8" t="s">
        <v>2045</v>
      </c>
      <c r="O333" s="8" t="s">
        <v>1334</v>
      </c>
      <c r="P333" s="12"/>
    </row>
    <row r="334" s="2" customFormat="1" ht="13" customHeight="1" spans="1:16">
      <c r="A334" s="8">
        <v>333</v>
      </c>
      <c r="B334" s="8" t="s">
        <v>159</v>
      </c>
      <c r="C334" s="8" t="s">
        <v>2051</v>
      </c>
      <c r="D334" s="8" t="s">
        <v>123</v>
      </c>
      <c r="E334" s="8" t="s">
        <v>123</v>
      </c>
      <c r="F334" s="8" t="s">
        <v>88</v>
      </c>
      <c r="G334" s="8" t="s">
        <v>88</v>
      </c>
      <c r="H334" s="8" t="s">
        <v>88</v>
      </c>
      <c r="I334" s="11">
        <v>1</v>
      </c>
      <c r="J334" s="8" t="s">
        <v>24</v>
      </c>
      <c r="K334" s="8"/>
      <c r="L334" s="8" t="s">
        <v>159</v>
      </c>
      <c r="M334" s="8" t="s">
        <v>2044</v>
      </c>
      <c r="N334" s="8" t="s">
        <v>2045</v>
      </c>
      <c r="O334" s="8" t="s">
        <v>1334</v>
      </c>
      <c r="P334" s="12"/>
    </row>
    <row r="335" s="2" customFormat="1" ht="13" customHeight="1" spans="1:16">
      <c r="A335" s="8">
        <v>334</v>
      </c>
      <c r="B335" s="8" t="s">
        <v>159</v>
      </c>
      <c r="C335" s="8" t="s">
        <v>2052</v>
      </c>
      <c r="D335" s="8" t="s">
        <v>132</v>
      </c>
      <c r="E335" s="8" t="s">
        <v>132</v>
      </c>
      <c r="F335" s="8" t="s">
        <v>88</v>
      </c>
      <c r="G335" s="8" t="s">
        <v>88</v>
      </c>
      <c r="H335" s="8" t="s">
        <v>88</v>
      </c>
      <c r="I335" s="11">
        <v>1</v>
      </c>
      <c r="J335" s="8" t="s">
        <v>24</v>
      </c>
      <c r="K335" s="8"/>
      <c r="L335" s="8" t="s">
        <v>1442</v>
      </c>
      <c r="M335" s="8" t="s">
        <v>2053</v>
      </c>
      <c r="N335" s="8" t="s">
        <v>2054</v>
      </c>
      <c r="O335" s="8" t="s">
        <v>1334</v>
      </c>
      <c r="P335" s="12"/>
    </row>
    <row r="336" s="2" customFormat="1" ht="13" customHeight="1" spans="1:16">
      <c r="A336" s="8">
        <v>335</v>
      </c>
      <c r="B336" s="8" t="s">
        <v>159</v>
      </c>
      <c r="C336" s="8" t="s">
        <v>2055</v>
      </c>
      <c r="D336" s="8" t="s">
        <v>132</v>
      </c>
      <c r="E336" s="8" t="s">
        <v>132</v>
      </c>
      <c r="F336" s="8" t="s">
        <v>88</v>
      </c>
      <c r="G336" s="8" t="s">
        <v>88</v>
      </c>
      <c r="H336" s="8" t="s">
        <v>88</v>
      </c>
      <c r="I336" s="11">
        <v>1</v>
      </c>
      <c r="J336" s="8" t="s">
        <v>24</v>
      </c>
      <c r="K336" s="8"/>
      <c r="L336" s="8" t="s">
        <v>1442</v>
      </c>
      <c r="M336" s="8" t="s">
        <v>2053</v>
      </c>
      <c r="N336" s="8" t="s">
        <v>2054</v>
      </c>
      <c r="O336" s="8" t="s">
        <v>1334</v>
      </c>
      <c r="P336" s="12"/>
    </row>
    <row r="337" s="2" customFormat="1" ht="13" customHeight="1" spans="1:16">
      <c r="A337" s="8">
        <v>336</v>
      </c>
      <c r="B337" s="8" t="s">
        <v>159</v>
      </c>
      <c r="C337" s="8" t="s">
        <v>2056</v>
      </c>
      <c r="D337" s="8" t="s">
        <v>132</v>
      </c>
      <c r="E337" s="8" t="s">
        <v>132</v>
      </c>
      <c r="F337" s="8" t="s">
        <v>88</v>
      </c>
      <c r="G337" s="8" t="s">
        <v>88</v>
      </c>
      <c r="H337" s="8" t="s">
        <v>88</v>
      </c>
      <c r="I337" s="11">
        <v>1</v>
      </c>
      <c r="J337" s="8" t="s">
        <v>24</v>
      </c>
      <c r="K337" s="8"/>
      <c r="L337" s="8" t="s">
        <v>159</v>
      </c>
      <c r="M337" s="8" t="s">
        <v>2057</v>
      </c>
      <c r="N337" s="8" t="s">
        <v>2045</v>
      </c>
      <c r="O337" s="8" t="s">
        <v>1334</v>
      </c>
      <c r="P337" s="12"/>
    </row>
    <row r="338" s="2" customFormat="1" ht="13" customHeight="1" spans="1:16">
      <c r="A338" s="8">
        <v>337</v>
      </c>
      <c r="B338" s="8" t="s">
        <v>159</v>
      </c>
      <c r="C338" s="8" t="s">
        <v>2058</v>
      </c>
      <c r="D338" s="8" t="s">
        <v>132</v>
      </c>
      <c r="E338" s="8" t="s">
        <v>132</v>
      </c>
      <c r="F338" s="8" t="s">
        <v>88</v>
      </c>
      <c r="G338" s="8" t="s">
        <v>88</v>
      </c>
      <c r="H338" s="8" t="s">
        <v>88</v>
      </c>
      <c r="I338" s="11">
        <v>1</v>
      </c>
      <c r="J338" s="8" t="s">
        <v>24</v>
      </c>
      <c r="K338" s="8"/>
      <c r="L338" s="8" t="s">
        <v>159</v>
      </c>
      <c r="M338" s="8" t="s">
        <v>2057</v>
      </c>
      <c r="N338" s="8" t="s">
        <v>2045</v>
      </c>
      <c r="O338" s="8" t="s">
        <v>1334</v>
      </c>
      <c r="P338" s="12"/>
    </row>
    <row r="339" s="2" customFormat="1" ht="13" customHeight="1" spans="1:16">
      <c r="A339" s="8">
        <v>338</v>
      </c>
      <c r="B339" s="8" t="s">
        <v>159</v>
      </c>
      <c r="C339" s="8" t="s">
        <v>2059</v>
      </c>
      <c r="D339" s="8" t="s">
        <v>132</v>
      </c>
      <c r="E339" s="8" t="s">
        <v>132</v>
      </c>
      <c r="F339" s="8" t="s">
        <v>88</v>
      </c>
      <c r="G339" s="8" t="s">
        <v>88</v>
      </c>
      <c r="H339" s="8" t="s">
        <v>88</v>
      </c>
      <c r="I339" s="11">
        <v>1</v>
      </c>
      <c r="J339" s="8" t="s">
        <v>24</v>
      </c>
      <c r="K339" s="8"/>
      <c r="L339" s="8" t="s">
        <v>159</v>
      </c>
      <c r="M339" s="8" t="s">
        <v>2060</v>
      </c>
      <c r="N339" s="8" t="s">
        <v>2061</v>
      </c>
      <c r="O339" s="8" t="s">
        <v>1334</v>
      </c>
      <c r="P339" s="12"/>
    </row>
    <row r="340" s="2" customFormat="1" ht="13" customHeight="1" spans="1:16">
      <c r="A340" s="8">
        <v>339</v>
      </c>
      <c r="B340" s="8" t="s">
        <v>159</v>
      </c>
      <c r="C340" s="8" t="s">
        <v>2062</v>
      </c>
      <c r="D340" s="8" t="s">
        <v>132</v>
      </c>
      <c r="E340" s="8" t="s">
        <v>132</v>
      </c>
      <c r="F340" s="8" t="s">
        <v>88</v>
      </c>
      <c r="G340" s="8" t="s">
        <v>88</v>
      </c>
      <c r="H340" s="8" t="s">
        <v>88</v>
      </c>
      <c r="I340" s="11">
        <v>1</v>
      </c>
      <c r="J340" s="8" t="s">
        <v>24</v>
      </c>
      <c r="K340" s="8"/>
      <c r="L340" s="8" t="s">
        <v>159</v>
      </c>
      <c r="M340" s="8" t="s">
        <v>2060</v>
      </c>
      <c r="N340" s="8" t="s">
        <v>2061</v>
      </c>
      <c r="O340" s="8" t="s">
        <v>1334</v>
      </c>
      <c r="P340" s="12"/>
    </row>
    <row r="341" s="2" customFormat="1" ht="13" customHeight="1" spans="1:16">
      <c r="A341" s="8">
        <v>340</v>
      </c>
      <c r="B341" s="8" t="s">
        <v>159</v>
      </c>
      <c r="C341" s="8" t="s">
        <v>2063</v>
      </c>
      <c r="D341" s="8" t="s">
        <v>132</v>
      </c>
      <c r="E341" s="8" t="s">
        <v>132</v>
      </c>
      <c r="F341" s="8" t="s">
        <v>88</v>
      </c>
      <c r="G341" s="8" t="s">
        <v>88</v>
      </c>
      <c r="H341" s="8" t="s">
        <v>88</v>
      </c>
      <c r="I341" s="11">
        <v>1</v>
      </c>
      <c r="J341" s="8" t="s">
        <v>24</v>
      </c>
      <c r="K341" s="8"/>
      <c r="L341" s="8" t="s">
        <v>159</v>
      </c>
      <c r="M341" s="8" t="s">
        <v>2064</v>
      </c>
      <c r="N341" s="8" t="s">
        <v>2065</v>
      </c>
      <c r="O341" s="8" t="s">
        <v>1334</v>
      </c>
      <c r="P341" s="12"/>
    </row>
    <row r="342" s="2" customFormat="1" ht="13" customHeight="1" spans="1:16">
      <c r="A342" s="8">
        <v>341</v>
      </c>
      <c r="B342" s="8" t="s">
        <v>159</v>
      </c>
      <c r="C342" s="8" t="s">
        <v>2066</v>
      </c>
      <c r="D342" s="8" t="s">
        <v>132</v>
      </c>
      <c r="E342" s="8" t="s">
        <v>132</v>
      </c>
      <c r="F342" s="8" t="s">
        <v>88</v>
      </c>
      <c r="G342" s="8" t="s">
        <v>88</v>
      </c>
      <c r="H342" s="8" t="s">
        <v>88</v>
      </c>
      <c r="I342" s="11">
        <v>1</v>
      </c>
      <c r="J342" s="8" t="s">
        <v>24</v>
      </c>
      <c r="K342" s="8"/>
      <c r="L342" s="8" t="s">
        <v>159</v>
      </c>
      <c r="M342" s="8" t="s">
        <v>2064</v>
      </c>
      <c r="N342" s="8" t="s">
        <v>2065</v>
      </c>
      <c r="O342" s="8" t="s">
        <v>1334</v>
      </c>
      <c r="P342" s="12"/>
    </row>
    <row r="343" s="2" customFormat="1" ht="13" customHeight="1" spans="1:16">
      <c r="A343" s="8">
        <v>342</v>
      </c>
      <c r="B343" s="8" t="s">
        <v>159</v>
      </c>
      <c r="C343" s="8" t="s">
        <v>2067</v>
      </c>
      <c r="D343" s="8" t="s">
        <v>132</v>
      </c>
      <c r="E343" s="8" t="s">
        <v>132</v>
      </c>
      <c r="F343" s="8" t="s">
        <v>88</v>
      </c>
      <c r="G343" s="8" t="s">
        <v>88</v>
      </c>
      <c r="H343" s="8" t="s">
        <v>88</v>
      </c>
      <c r="I343" s="11">
        <v>1</v>
      </c>
      <c r="J343" s="8" t="s">
        <v>24</v>
      </c>
      <c r="K343" s="8"/>
      <c r="L343" s="8" t="s">
        <v>786</v>
      </c>
      <c r="M343" s="8" t="s">
        <v>2068</v>
      </c>
      <c r="N343" s="8" t="s">
        <v>2069</v>
      </c>
      <c r="O343" s="8" t="s">
        <v>1334</v>
      </c>
      <c r="P343" s="12"/>
    </row>
    <row r="344" s="2" customFormat="1" ht="13" customHeight="1" spans="1:16">
      <c r="A344" s="8">
        <v>343</v>
      </c>
      <c r="B344" s="8" t="s">
        <v>159</v>
      </c>
      <c r="C344" s="8" t="s">
        <v>2070</v>
      </c>
      <c r="D344" s="8" t="s">
        <v>132</v>
      </c>
      <c r="E344" s="8" t="s">
        <v>132</v>
      </c>
      <c r="F344" s="8" t="s">
        <v>88</v>
      </c>
      <c r="G344" s="8" t="s">
        <v>88</v>
      </c>
      <c r="H344" s="8" t="s">
        <v>88</v>
      </c>
      <c r="I344" s="11">
        <v>1</v>
      </c>
      <c r="J344" s="8" t="s">
        <v>24</v>
      </c>
      <c r="K344" s="8"/>
      <c r="L344" s="8" t="s">
        <v>786</v>
      </c>
      <c r="M344" s="8" t="s">
        <v>2068</v>
      </c>
      <c r="N344" s="8" t="s">
        <v>2069</v>
      </c>
      <c r="O344" s="8" t="s">
        <v>1334</v>
      </c>
      <c r="P344" s="12"/>
    </row>
    <row r="345" s="2" customFormat="1" ht="13" customHeight="1" spans="1:16">
      <c r="A345" s="8">
        <v>344</v>
      </c>
      <c r="B345" s="8" t="s">
        <v>159</v>
      </c>
      <c r="C345" s="8" t="s">
        <v>2071</v>
      </c>
      <c r="D345" s="8" t="s">
        <v>132</v>
      </c>
      <c r="E345" s="8" t="s">
        <v>132</v>
      </c>
      <c r="F345" s="8" t="s">
        <v>88</v>
      </c>
      <c r="G345" s="8" t="s">
        <v>88</v>
      </c>
      <c r="H345" s="8" t="s">
        <v>88</v>
      </c>
      <c r="I345" s="11">
        <v>1</v>
      </c>
      <c r="J345" s="8" t="s">
        <v>24</v>
      </c>
      <c r="K345" s="8"/>
      <c r="L345" s="8" t="s">
        <v>786</v>
      </c>
      <c r="M345" s="8" t="s">
        <v>2072</v>
      </c>
      <c r="N345" s="8" t="s">
        <v>2073</v>
      </c>
      <c r="O345" s="8" t="s">
        <v>1334</v>
      </c>
      <c r="P345" s="12"/>
    </row>
    <row r="346" s="2" customFormat="1" ht="13" customHeight="1" spans="1:16">
      <c r="A346" s="8">
        <v>345</v>
      </c>
      <c r="B346" s="8" t="s">
        <v>159</v>
      </c>
      <c r="C346" s="8" t="s">
        <v>2074</v>
      </c>
      <c r="D346" s="8" t="s">
        <v>132</v>
      </c>
      <c r="E346" s="8" t="s">
        <v>132</v>
      </c>
      <c r="F346" s="8" t="s">
        <v>88</v>
      </c>
      <c r="G346" s="8" t="s">
        <v>88</v>
      </c>
      <c r="H346" s="8" t="s">
        <v>88</v>
      </c>
      <c r="I346" s="11">
        <v>1</v>
      </c>
      <c r="J346" s="8" t="s">
        <v>24</v>
      </c>
      <c r="K346" s="8"/>
      <c r="L346" s="8" t="s">
        <v>786</v>
      </c>
      <c r="M346" s="8" t="s">
        <v>2072</v>
      </c>
      <c r="N346" s="8" t="s">
        <v>2073</v>
      </c>
      <c r="O346" s="8" t="s">
        <v>1334</v>
      </c>
      <c r="P346" s="12"/>
    </row>
    <row r="347" s="2" customFormat="1" ht="13" customHeight="1" spans="1:16">
      <c r="A347" s="8">
        <v>346</v>
      </c>
      <c r="B347" s="8" t="s">
        <v>159</v>
      </c>
      <c r="C347" s="8" t="s">
        <v>2075</v>
      </c>
      <c r="D347" s="8" t="s">
        <v>132</v>
      </c>
      <c r="E347" s="8" t="s">
        <v>132</v>
      </c>
      <c r="F347" s="8" t="s">
        <v>88</v>
      </c>
      <c r="G347" s="8" t="s">
        <v>88</v>
      </c>
      <c r="H347" s="8" t="s">
        <v>88</v>
      </c>
      <c r="I347" s="11">
        <v>1</v>
      </c>
      <c r="J347" s="8" t="s">
        <v>24</v>
      </c>
      <c r="K347" s="8"/>
      <c r="L347" s="8" t="s">
        <v>983</v>
      </c>
      <c r="M347" s="8" t="s">
        <v>2076</v>
      </c>
      <c r="N347" s="8" t="s">
        <v>2077</v>
      </c>
      <c r="O347" s="8" t="s">
        <v>1334</v>
      </c>
      <c r="P347" s="12"/>
    </row>
    <row r="348" s="2" customFormat="1" ht="13" customHeight="1" spans="1:16">
      <c r="A348" s="8">
        <v>347</v>
      </c>
      <c r="B348" s="8" t="s">
        <v>159</v>
      </c>
      <c r="C348" s="8" t="s">
        <v>2078</v>
      </c>
      <c r="D348" s="8" t="s">
        <v>132</v>
      </c>
      <c r="E348" s="8" t="s">
        <v>132</v>
      </c>
      <c r="F348" s="8" t="s">
        <v>88</v>
      </c>
      <c r="G348" s="8" t="s">
        <v>88</v>
      </c>
      <c r="H348" s="8" t="s">
        <v>88</v>
      </c>
      <c r="I348" s="11">
        <v>1</v>
      </c>
      <c r="J348" s="8" t="s">
        <v>24</v>
      </c>
      <c r="K348" s="8"/>
      <c r="L348" s="8" t="s">
        <v>983</v>
      </c>
      <c r="M348" s="8" t="s">
        <v>2076</v>
      </c>
      <c r="N348" s="8" t="s">
        <v>2077</v>
      </c>
      <c r="O348" s="8" t="s">
        <v>1334</v>
      </c>
      <c r="P348" s="12"/>
    </row>
    <row r="349" s="2" customFormat="1" ht="13" customHeight="1" spans="1:16">
      <c r="A349" s="8">
        <v>348</v>
      </c>
      <c r="B349" s="8" t="s">
        <v>159</v>
      </c>
      <c r="C349" s="8" t="s">
        <v>2079</v>
      </c>
      <c r="D349" s="8" t="s">
        <v>123</v>
      </c>
      <c r="E349" s="8" t="s">
        <v>123</v>
      </c>
      <c r="F349" s="8" t="s">
        <v>88</v>
      </c>
      <c r="G349" s="8" t="s">
        <v>88</v>
      </c>
      <c r="H349" s="8" t="s">
        <v>88</v>
      </c>
      <c r="I349" s="11">
        <v>1</v>
      </c>
      <c r="J349" s="8" t="s">
        <v>24</v>
      </c>
      <c r="K349" s="8"/>
      <c r="L349" s="8" t="s">
        <v>1442</v>
      </c>
      <c r="M349" s="8" t="s">
        <v>2053</v>
      </c>
      <c r="N349" s="8" t="s">
        <v>2054</v>
      </c>
      <c r="O349" s="8" t="s">
        <v>1334</v>
      </c>
      <c r="P349" s="12"/>
    </row>
    <row r="350" s="2" customFormat="1" ht="13" customHeight="1" spans="1:16">
      <c r="A350" s="8">
        <v>349</v>
      </c>
      <c r="B350" s="8" t="s">
        <v>159</v>
      </c>
      <c r="C350" s="8" t="s">
        <v>2080</v>
      </c>
      <c r="D350" s="8" t="s">
        <v>123</v>
      </c>
      <c r="E350" s="8" t="s">
        <v>123</v>
      </c>
      <c r="F350" s="8" t="s">
        <v>88</v>
      </c>
      <c r="G350" s="8" t="s">
        <v>88</v>
      </c>
      <c r="H350" s="8" t="s">
        <v>88</v>
      </c>
      <c r="I350" s="11">
        <v>1</v>
      </c>
      <c r="J350" s="8" t="s">
        <v>24</v>
      </c>
      <c r="K350" s="8"/>
      <c r="L350" s="8" t="s">
        <v>159</v>
      </c>
      <c r="M350" s="8" t="s">
        <v>2057</v>
      </c>
      <c r="N350" s="8" t="s">
        <v>2045</v>
      </c>
      <c r="O350" s="8" t="s">
        <v>1334</v>
      </c>
      <c r="P350" s="12"/>
    </row>
    <row r="351" s="2" customFormat="1" ht="13" customHeight="1" spans="1:16">
      <c r="A351" s="8">
        <v>350</v>
      </c>
      <c r="B351" s="8" t="s">
        <v>159</v>
      </c>
      <c r="C351" s="8" t="s">
        <v>2081</v>
      </c>
      <c r="D351" s="8" t="s">
        <v>123</v>
      </c>
      <c r="E351" s="8" t="s">
        <v>123</v>
      </c>
      <c r="F351" s="8" t="s">
        <v>88</v>
      </c>
      <c r="G351" s="8" t="s">
        <v>88</v>
      </c>
      <c r="H351" s="8" t="s">
        <v>88</v>
      </c>
      <c r="I351" s="11">
        <v>1</v>
      </c>
      <c r="J351" s="8" t="s">
        <v>24</v>
      </c>
      <c r="K351" s="8"/>
      <c r="L351" s="8" t="s">
        <v>159</v>
      </c>
      <c r="M351" s="8" t="s">
        <v>2060</v>
      </c>
      <c r="N351" s="8" t="s">
        <v>2061</v>
      </c>
      <c r="O351" s="8" t="s">
        <v>1334</v>
      </c>
      <c r="P351" s="12"/>
    </row>
    <row r="352" s="2" customFormat="1" ht="13" customHeight="1" spans="1:16">
      <c r="A352" s="8">
        <v>351</v>
      </c>
      <c r="B352" s="8" t="s">
        <v>159</v>
      </c>
      <c r="C352" s="8" t="s">
        <v>2082</v>
      </c>
      <c r="D352" s="8" t="s">
        <v>123</v>
      </c>
      <c r="E352" s="8" t="s">
        <v>123</v>
      </c>
      <c r="F352" s="8" t="s">
        <v>88</v>
      </c>
      <c r="G352" s="8" t="s">
        <v>88</v>
      </c>
      <c r="H352" s="8" t="s">
        <v>88</v>
      </c>
      <c r="I352" s="11">
        <v>1</v>
      </c>
      <c r="J352" s="8" t="s">
        <v>24</v>
      </c>
      <c r="K352" s="8"/>
      <c r="L352" s="8" t="s">
        <v>159</v>
      </c>
      <c r="M352" s="8" t="s">
        <v>2064</v>
      </c>
      <c r="N352" s="8" t="s">
        <v>2065</v>
      </c>
      <c r="O352" s="8" t="s">
        <v>1334</v>
      </c>
      <c r="P352" s="12"/>
    </row>
    <row r="353" s="2" customFormat="1" ht="13" customHeight="1" spans="1:16">
      <c r="A353" s="8">
        <v>352</v>
      </c>
      <c r="B353" s="8" t="s">
        <v>159</v>
      </c>
      <c r="C353" s="8" t="s">
        <v>2083</v>
      </c>
      <c r="D353" s="8" t="s">
        <v>123</v>
      </c>
      <c r="E353" s="8" t="s">
        <v>123</v>
      </c>
      <c r="F353" s="8" t="s">
        <v>88</v>
      </c>
      <c r="G353" s="8" t="s">
        <v>88</v>
      </c>
      <c r="H353" s="8" t="s">
        <v>88</v>
      </c>
      <c r="I353" s="11">
        <v>1</v>
      </c>
      <c r="J353" s="8" t="s">
        <v>24</v>
      </c>
      <c r="K353" s="8"/>
      <c r="L353" s="8" t="s">
        <v>786</v>
      </c>
      <c r="M353" s="8" t="s">
        <v>2068</v>
      </c>
      <c r="N353" s="8" t="s">
        <v>2069</v>
      </c>
      <c r="O353" s="8" t="s">
        <v>1334</v>
      </c>
      <c r="P353" s="12"/>
    </row>
    <row r="354" s="2" customFormat="1" ht="13" customHeight="1" spans="1:16">
      <c r="A354" s="8">
        <v>353</v>
      </c>
      <c r="B354" s="8" t="s">
        <v>159</v>
      </c>
      <c r="C354" s="8" t="s">
        <v>2084</v>
      </c>
      <c r="D354" s="8" t="s">
        <v>123</v>
      </c>
      <c r="E354" s="8" t="s">
        <v>123</v>
      </c>
      <c r="F354" s="8" t="s">
        <v>88</v>
      </c>
      <c r="G354" s="8" t="s">
        <v>88</v>
      </c>
      <c r="H354" s="8" t="s">
        <v>88</v>
      </c>
      <c r="I354" s="11">
        <v>1</v>
      </c>
      <c r="J354" s="8" t="s">
        <v>24</v>
      </c>
      <c r="K354" s="8"/>
      <c r="L354" s="8" t="s">
        <v>786</v>
      </c>
      <c r="M354" s="8" t="s">
        <v>2072</v>
      </c>
      <c r="N354" s="8" t="s">
        <v>2073</v>
      </c>
      <c r="O354" s="8" t="s">
        <v>1334</v>
      </c>
      <c r="P354" s="12"/>
    </row>
    <row r="355" s="2" customFormat="1" ht="13" customHeight="1" spans="1:16">
      <c r="A355" s="8">
        <v>354</v>
      </c>
      <c r="B355" s="8" t="s">
        <v>159</v>
      </c>
      <c r="C355" s="8" t="s">
        <v>2085</v>
      </c>
      <c r="D355" s="8" t="s">
        <v>123</v>
      </c>
      <c r="E355" s="8" t="s">
        <v>123</v>
      </c>
      <c r="F355" s="8" t="s">
        <v>88</v>
      </c>
      <c r="G355" s="8" t="s">
        <v>88</v>
      </c>
      <c r="H355" s="8" t="s">
        <v>88</v>
      </c>
      <c r="I355" s="11">
        <v>1</v>
      </c>
      <c r="J355" s="8" t="s">
        <v>24</v>
      </c>
      <c r="K355" s="8"/>
      <c r="L355" s="8" t="s">
        <v>983</v>
      </c>
      <c r="M355" s="8" t="s">
        <v>2076</v>
      </c>
      <c r="N355" s="8" t="s">
        <v>2077</v>
      </c>
      <c r="O355" s="8" t="s">
        <v>1334</v>
      </c>
      <c r="P355" s="12"/>
    </row>
    <row r="356" s="2" customFormat="1" ht="13" customHeight="1" spans="1:16">
      <c r="A356" s="8">
        <v>355</v>
      </c>
      <c r="B356" s="8" t="s">
        <v>159</v>
      </c>
      <c r="C356" s="8" t="s">
        <v>2086</v>
      </c>
      <c r="D356" s="8" t="s">
        <v>132</v>
      </c>
      <c r="E356" s="8" t="s">
        <v>132</v>
      </c>
      <c r="F356" s="8" t="s">
        <v>88</v>
      </c>
      <c r="G356" s="8" t="s">
        <v>88</v>
      </c>
      <c r="H356" s="8" t="s">
        <v>88</v>
      </c>
      <c r="I356" s="11">
        <v>1</v>
      </c>
      <c r="J356" s="8" t="s">
        <v>24</v>
      </c>
      <c r="K356" s="8"/>
      <c r="L356" s="8" t="s">
        <v>159</v>
      </c>
      <c r="M356" s="8" t="s">
        <v>2087</v>
      </c>
      <c r="N356" s="8" t="s">
        <v>2088</v>
      </c>
      <c r="O356" s="8" t="s">
        <v>1334</v>
      </c>
      <c r="P356" s="12"/>
    </row>
    <row r="357" s="2" customFormat="1" ht="13" customHeight="1" spans="1:16">
      <c r="A357" s="8">
        <v>356</v>
      </c>
      <c r="B357" s="8" t="s">
        <v>159</v>
      </c>
      <c r="C357" s="8" t="s">
        <v>2089</v>
      </c>
      <c r="D357" s="8" t="s">
        <v>132</v>
      </c>
      <c r="E357" s="8" t="s">
        <v>132</v>
      </c>
      <c r="F357" s="8" t="s">
        <v>88</v>
      </c>
      <c r="G357" s="8" t="s">
        <v>88</v>
      </c>
      <c r="H357" s="8" t="s">
        <v>88</v>
      </c>
      <c r="I357" s="11">
        <v>1</v>
      </c>
      <c r="J357" s="8" t="s">
        <v>24</v>
      </c>
      <c r="K357" s="8"/>
      <c r="L357" s="8" t="s">
        <v>159</v>
      </c>
      <c r="M357" s="8" t="s">
        <v>2087</v>
      </c>
      <c r="N357" s="8" t="s">
        <v>2088</v>
      </c>
      <c r="O357" s="8" t="s">
        <v>1334</v>
      </c>
      <c r="P357" s="12"/>
    </row>
    <row r="358" s="2" customFormat="1" ht="13" customHeight="1" spans="1:16">
      <c r="A358" s="8">
        <v>357</v>
      </c>
      <c r="B358" s="8" t="s">
        <v>159</v>
      </c>
      <c r="C358" s="8" t="s">
        <v>2090</v>
      </c>
      <c r="D358" s="8" t="s">
        <v>132</v>
      </c>
      <c r="E358" s="8" t="s">
        <v>132</v>
      </c>
      <c r="F358" s="8" t="s">
        <v>88</v>
      </c>
      <c r="G358" s="8" t="s">
        <v>88</v>
      </c>
      <c r="H358" s="8" t="s">
        <v>88</v>
      </c>
      <c r="I358" s="11">
        <v>1</v>
      </c>
      <c r="J358" s="8" t="s">
        <v>24</v>
      </c>
      <c r="K358" s="8"/>
      <c r="L358" s="8" t="s">
        <v>159</v>
      </c>
      <c r="M358" s="8" t="s">
        <v>2087</v>
      </c>
      <c r="N358" s="8" t="s">
        <v>2088</v>
      </c>
      <c r="O358" s="8" t="s">
        <v>1334</v>
      </c>
      <c r="P358" s="12"/>
    </row>
    <row r="359" s="2" customFormat="1" ht="13" customHeight="1" spans="1:16">
      <c r="A359" s="8">
        <v>358</v>
      </c>
      <c r="B359" s="8" t="s">
        <v>159</v>
      </c>
      <c r="C359" s="8" t="s">
        <v>2091</v>
      </c>
      <c r="D359" s="8" t="s">
        <v>132</v>
      </c>
      <c r="E359" s="8" t="s">
        <v>132</v>
      </c>
      <c r="F359" s="8" t="s">
        <v>88</v>
      </c>
      <c r="G359" s="8" t="s">
        <v>88</v>
      </c>
      <c r="H359" s="8" t="s">
        <v>88</v>
      </c>
      <c r="I359" s="11">
        <v>1</v>
      </c>
      <c r="J359" s="8" t="s">
        <v>24</v>
      </c>
      <c r="K359" s="8"/>
      <c r="L359" s="8" t="s">
        <v>159</v>
      </c>
      <c r="M359" s="8" t="s">
        <v>2092</v>
      </c>
      <c r="N359" s="8" t="s">
        <v>2093</v>
      </c>
      <c r="O359" s="8" t="s">
        <v>1334</v>
      </c>
      <c r="P359" s="12"/>
    </row>
    <row r="360" s="2" customFormat="1" ht="13" customHeight="1" spans="1:16">
      <c r="A360" s="8">
        <v>359</v>
      </c>
      <c r="B360" s="8" t="s">
        <v>159</v>
      </c>
      <c r="C360" s="8" t="s">
        <v>2094</v>
      </c>
      <c r="D360" s="8" t="s">
        <v>132</v>
      </c>
      <c r="E360" s="8" t="s">
        <v>132</v>
      </c>
      <c r="F360" s="8" t="s">
        <v>88</v>
      </c>
      <c r="G360" s="8" t="s">
        <v>88</v>
      </c>
      <c r="H360" s="8" t="s">
        <v>88</v>
      </c>
      <c r="I360" s="11">
        <v>1</v>
      </c>
      <c r="J360" s="8" t="s">
        <v>24</v>
      </c>
      <c r="K360" s="8"/>
      <c r="L360" s="8" t="s">
        <v>159</v>
      </c>
      <c r="M360" s="8" t="s">
        <v>2092</v>
      </c>
      <c r="N360" s="8" t="s">
        <v>2093</v>
      </c>
      <c r="O360" s="8" t="s">
        <v>1334</v>
      </c>
      <c r="P360" s="12"/>
    </row>
    <row r="361" s="2" customFormat="1" ht="13" customHeight="1" spans="1:16">
      <c r="A361" s="8">
        <v>360</v>
      </c>
      <c r="B361" s="8" t="s">
        <v>159</v>
      </c>
      <c r="C361" s="8" t="s">
        <v>2095</v>
      </c>
      <c r="D361" s="8" t="s">
        <v>132</v>
      </c>
      <c r="E361" s="8" t="s">
        <v>132</v>
      </c>
      <c r="F361" s="8" t="s">
        <v>88</v>
      </c>
      <c r="G361" s="8" t="s">
        <v>88</v>
      </c>
      <c r="H361" s="8" t="s">
        <v>88</v>
      </c>
      <c r="I361" s="11">
        <v>1</v>
      </c>
      <c r="J361" s="8" t="s">
        <v>24</v>
      </c>
      <c r="K361" s="8"/>
      <c r="L361" s="8" t="s">
        <v>159</v>
      </c>
      <c r="M361" s="8" t="s">
        <v>2092</v>
      </c>
      <c r="N361" s="8" t="s">
        <v>2093</v>
      </c>
      <c r="O361" s="8" t="s">
        <v>1334</v>
      </c>
      <c r="P361" s="12"/>
    </row>
    <row r="362" s="2" customFormat="1" ht="13" customHeight="1" spans="1:16">
      <c r="A362" s="8">
        <v>361</v>
      </c>
      <c r="B362" s="8" t="s">
        <v>159</v>
      </c>
      <c r="C362" s="8" t="s">
        <v>2096</v>
      </c>
      <c r="D362" s="8" t="s">
        <v>132</v>
      </c>
      <c r="E362" s="8" t="s">
        <v>132</v>
      </c>
      <c r="F362" s="8" t="s">
        <v>88</v>
      </c>
      <c r="G362" s="8" t="s">
        <v>88</v>
      </c>
      <c r="H362" s="8" t="s">
        <v>88</v>
      </c>
      <c r="I362" s="11">
        <v>1</v>
      </c>
      <c r="J362" s="8" t="s">
        <v>24</v>
      </c>
      <c r="K362" s="8"/>
      <c r="L362" s="8" t="s">
        <v>159</v>
      </c>
      <c r="M362" s="8" t="s">
        <v>2097</v>
      </c>
      <c r="N362" s="8" t="s">
        <v>2098</v>
      </c>
      <c r="O362" s="8" t="s">
        <v>1334</v>
      </c>
      <c r="P362" s="12"/>
    </row>
    <row r="363" s="2" customFormat="1" ht="13" customHeight="1" spans="1:16">
      <c r="A363" s="8">
        <v>362</v>
      </c>
      <c r="B363" s="8" t="s">
        <v>159</v>
      </c>
      <c r="C363" s="8" t="s">
        <v>2099</v>
      </c>
      <c r="D363" s="8" t="s">
        <v>132</v>
      </c>
      <c r="E363" s="8" t="s">
        <v>132</v>
      </c>
      <c r="F363" s="8" t="s">
        <v>88</v>
      </c>
      <c r="G363" s="8" t="s">
        <v>88</v>
      </c>
      <c r="H363" s="8" t="s">
        <v>88</v>
      </c>
      <c r="I363" s="11">
        <v>1</v>
      </c>
      <c r="J363" s="8" t="s">
        <v>24</v>
      </c>
      <c r="K363" s="8"/>
      <c r="L363" s="8" t="s">
        <v>159</v>
      </c>
      <c r="M363" s="8" t="s">
        <v>2097</v>
      </c>
      <c r="N363" s="8" t="s">
        <v>2098</v>
      </c>
      <c r="O363" s="8" t="s">
        <v>1334</v>
      </c>
      <c r="P363" s="12"/>
    </row>
    <row r="364" s="2" customFormat="1" ht="13" customHeight="1" spans="1:16">
      <c r="A364" s="8">
        <v>363</v>
      </c>
      <c r="B364" s="8" t="s">
        <v>159</v>
      </c>
      <c r="C364" s="8" t="s">
        <v>2100</v>
      </c>
      <c r="D364" s="8" t="s">
        <v>132</v>
      </c>
      <c r="E364" s="8" t="s">
        <v>132</v>
      </c>
      <c r="F364" s="8" t="s">
        <v>88</v>
      </c>
      <c r="G364" s="8" t="s">
        <v>88</v>
      </c>
      <c r="H364" s="8" t="s">
        <v>88</v>
      </c>
      <c r="I364" s="11">
        <v>1</v>
      </c>
      <c r="J364" s="8" t="s">
        <v>24</v>
      </c>
      <c r="K364" s="8"/>
      <c r="L364" s="8" t="s">
        <v>159</v>
      </c>
      <c r="M364" s="8" t="s">
        <v>2101</v>
      </c>
      <c r="N364" s="8" t="s">
        <v>2102</v>
      </c>
      <c r="O364" s="8" t="s">
        <v>1334</v>
      </c>
      <c r="P364" s="12"/>
    </row>
    <row r="365" s="2" customFormat="1" ht="13" customHeight="1" spans="1:16">
      <c r="A365" s="8">
        <v>364</v>
      </c>
      <c r="B365" s="8" t="s">
        <v>159</v>
      </c>
      <c r="C365" s="8" t="s">
        <v>2103</v>
      </c>
      <c r="D365" s="8" t="s">
        <v>132</v>
      </c>
      <c r="E365" s="8" t="s">
        <v>132</v>
      </c>
      <c r="F365" s="8" t="s">
        <v>88</v>
      </c>
      <c r="G365" s="8" t="s">
        <v>88</v>
      </c>
      <c r="H365" s="8" t="s">
        <v>88</v>
      </c>
      <c r="I365" s="11">
        <v>1</v>
      </c>
      <c r="J365" s="8" t="s">
        <v>24</v>
      </c>
      <c r="K365" s="8"/>
      <c r="L365" s="8" t="s">
        <v>159</v>
      </c>
      <c r="M365" s="8" t="s">
        <v>2101</v>
      </c>
      <c r="N365" s="8" t="s">
        <v>2102</v>
      </c>
      <c r="O365" s="8" t="s">
        <v>1334</v>
      </c>
      <c r="P365" s="12"/>
    </row>
    <row r="366" s="2" customFormat="1" ht="13" customHeight="1" spans="1:16">
      <c r="A366" s="8">
        <v>365</v>
      </c>
      <c r="B366" s="8" t="s">
        <v>159</v>
      </c>
      <c r="C366" s="8" t="s">
        <v>2104</v>
      </c>
      <c r="D366" s="8" t="s">
        <v>123</v>
      </c>
      <c r="E366" s="8" t="s">
        <v>123</v>
      </c>
      <c r="F366" s="8" t="s">
        <v>88</v>
      </c>
      <c r="G366" s="8" t="s">
        <v>88</v>
      </c>
      <c r="H366" s="8" t="s">
        <v>88</v>
      </c>
      <c r="I366" s="11">
        <v>1</v>
      </c>
      <c r="J366" s="8" t="s">
        <v>24</v>
      </c>
      <c r="K366" s="8"/>
      <c r="L366" s="8" t="s">
        <v>159</v>
      </c>
      <c r="M366" s="8" t="s">
        <v>2087</v>
      </c>
      <c r="N366" s="8" t="s">
        <v>2088</v>
      </c>
      <c r="O366" s="8" t="s">
        <v>1334</v>
      </c>
      <c r="P366" s="12"/>
    </row>
    <row r="367" s="2" customFormat="1" ht="13" customHeight="1" spans="1:16">
      <c r="A367" s="8">
        <v>366</v>
      </c>
      <c r="B367" s="8" t="s">
        <v>159</v>
      </c>
      <c r="C367" s="8" t="s">
        <v>2105</v>
      </c>
      <c r="D367" s="8" t="s">
        <v>123</v>
      </c>
      <c r="E367" s="8" t="s">
        <v>123</v>
      </c>
      <c r="F367" s="8" t="s">
        <v>88</v>
      </c>
      <c r="G367" s="8" t="s">
        <v>88</v>
      </c>
      <c r="H367" s="8" t="s">
        <v>88</v>
      </c>
      <c r="I367" s="11">
        <v>1</v>
      </c>
      <c r="J367" s="8" t="s">
        <v>24</v>
      </c>
      <c r="K367" s="8"/>
      <c r="L367" s="8" t="s">
        <v>159</v>
      </c>
      <c r="M367" s="8" t="s">
        <v>2092</v>
      </c>
      <c r="N367" s="8" t="s">
        <v>2093</v>
      </c>
      <c r="O367" s="8" t="s">
        <v>1334</v>
      </c>
      <c r="P367" s="12"/>
    </row>
    <row r="368" s="2" customFormat="1" ht="13" customHeight="1" spans="1:16">
      <c r="A368" s="8">
        <v>367</v>
      </c>
      <c r="B368" s="8" t="s">
        <v>159</v>
      </c>
      <c r="C368" s="8" t="s">
        <v>2106</v>
      </c>
      <c r="D368" s="8" t="s">
        <v>123</v>
      </c>
      <c r="E368" s="8" t="s">
        <v>123</v>
      </c>
      <c r="F368" s="8" t="s">
        <v>88</v>
      </c>
      <c r="G368" s="8" t="s">
        <v>88</v>
      </c>
      <c r="H368" s="8" t="s">
        <v>88</v>
      </c>
      <c r="I368" s="11">
        <v>1</v>
      </c>
      <c r="J368" s="8" t="s">
        <v>24</v>
      </c>
      <c r="K368" s="8"/>
      <c r="L368" s="8" t="s">
        <v>159</v>
      </c>
      <c r="M368" s="8" t="s">
        <v>2097</v>
      </c>
      <c r="N368" s="8" t="s">
        <v>2098</v>
      </c>
      <c r="O368" s="8" t="s">
        <v>1334</v>
      </c>
      <c r="P368" s="12"/>
    </row>
    <row r="369" s="2" customFormat="1" ht="13" customHeight="1" spans="1:16">
      <c r="A369" s="8">
        <v>368</v>
      </c>
      <c r="B369" s="8" t="s">
        <v>159</v>
      </c>
      <c r="C369" s="8" t="s">
        <v>2107</v>
      </c>
      <c r="D369" s="8" t="s">
        <v>123</v>
      </c>
      <c r="E369" s="8" t="s">
        <v>123</v>
      </c>
      <c r="F369" s="8" t="s">
        <v>88</v>
      </c>
      <c r="G369" s="8" t="s">
        <v>88</v>
      </c>
      <c r="H369" s="8" t="s">
        <v>88</v>
      </c>
      <c r="I369" s="11">
        <v>1</v>
      </c>
      <c r="J369" s="8" t="s">
        <v>24</v>
      </c>
      <c r="K369" s="8"/>
      <c r="L369" s="8" t="s">
        <v>159</v>
      </c>
      <c r="M369" s="8" t="s">
        <v>2101</v>
      </c>
      <c r="N369" s="8" t="s">
        <v>2102</v>
      </c>
      <c r="O369" s="8" t="s">
        <v>1334</v>
      </c>
      <c r="P369" s="12"/>
    </row>
    <row r="370" s="2" customFormat="1" ht="13" customHeight="1" spans="1:16">
      <c r="A370" s="8">
        <v>369</v>
      </c>
      <c r="B370" s="8" t="s">
        <v>159</v>
      </c>
      <c r="C370" s="8" t="s">
        <v>2108</v>
      </c>
      <c r="D370" s="8" t="s">
        <v>132</v>
      </c>
      <c r="E370" s="8" t="s">
        <v>132</v>
      </c>
      <c r="F370" s="8" t="s">
        <v>88</v>
      </c>
      <c r="G370" s="8" t="s">
        <v>88</v>
      </c>
      <c r="H370" s="8" t="s">
        <v>88</v>
      </c>
      <c r="I370" s="11">
        <v>1</v>
      </c>
      <c r="J370" s="8" t="s">
        <v>24</v>
      </c>
      <c r="K370" s="8"/>
      <c r="L370" s="8" t="s">
        <v>159</v>
      </c>
      <c r="M370" s="8" t="s">
        <v>2109</v>
      </c>
      <c r="N370" s="8" t="s">
        <v>2110</v>
      </c>
      <c r="O370" s="8" t="s">
        <v>1334</v>
      </c>
      <c r="P370" s="12"/>
    </row>
    <row r="371" s="2" customFormat="1" ht="13" customHeight="1" spans="1:16">
      <c r="A371" s="8">
        <v>370</v>
      </c>
      <c r="B371" s="8" t="s">
        <v>159</v>
      </c>
      <c r="C371" s="8" t="s">
        <v>2111</v>
      </c>
      <c r="D371" s="8" t="s">
        <v>132</v>
      </c>
      <c r="E371" s="8" t="s">
        <v>132</v>
      </c>
      <c r="F371" s="8" t="s">
        <v>88</v>
      </c>
      <c r="G371" s="8" t="s">
        <v>88</v>
      </c>
      <c r="H371" s="8" t="s">
        <v>88</v>
      </c>
      <c r="I371" s="11">
        <v>1</v>
      </c>
      <c r="J371" s="8" t="s">
        <v>24</v>
      </c>
      <c r="K371" s="8"/>
      <c r="L371" s="8" t="s">
        <v>159</v>
      </c>
      <c r="M371" s="8" t="s">
        <v>2109</v>
      </c>
      <c r="N371" s="8" t="s">
        <v>2110</v>
      </c>
      <c r="O371" s="8" t="s">
        <v>1334</v>
      </c>
      <c r="P371" s="12"/>
    </row>
    <row r="372" s="2" customFormat="1" ht="13" customHeight="1" spans="1:16">
      <c r="A372" s="8">
        <v>371</v>
      </c>
      <c r="B372" s="8" t="s">
        <v>159</v>
      </c>
      <c r="C372" s="8" t="s">
        <v>2112</v>
      </c>
      <c r="D372" s="8" t="s">
        <v>132</v>
      </c>
      <c r="E372" s="8" t="s">
        <v>132</v>
      </c>
      <c r="F372" s="8" t="s">
        <v>88</v>
      </c>
      <c r="G372" s="8" t="s">
        <v>88</v>
      </c>
      <c r="H372" s="8" t="s">
        <v>88</v>
      </c>
      <c r="I372" s="11">
        <v>1</v>
      </c>
      <c r="J372" s="8" t="s">
        <v>24</v>
      </c>
      <c r="K372" s="8"/>
      <c r="L372" s="8" t="s">
        <v>159</v>
      </c>
      <c r="M372" s="8" t="s">
        <v>2113</v>
      </c>
      <c r="N372" s="8" t="s">
        <v>2114</v>
      </c>
      <c r="O372" s="8" t="s">
        <v>1334</v>
      </c>
      <c r="P372" s="12"/>
    </row>
    <row r="373" s="2" customFormat="1" ht="13" customHeight="1" spans="1:16">
      <c r="A373" s="8">
        <v>372</v>
      </c>
      <c r="B373" s="8" t="s">
        <v>159</v>
      </c>
      <c r="C373" s="8" t="s">
        <v>2115</v>
      </c>
      <c r="D373" s="8" t="s">
        <v>132</v>
      </c>
      <c r="E373" s="8" t="s">
        <v>132</v>
      </c>
      <c r="F373" s="8" t="s">
        <v>88</v>
      </c>
      <c r="G373" s="8" t="s">
        <v>88</v>
      </c>
      <c r="H373" s="8" t="s">
        <v>88</v>
      </c>
      <c r="I373" s="11">
        <v>1</v>
      </c>
      <c r="J373" s="8" t="s">
        <v>24</v>
      </c>
      <c r="K373" s="8"/>
      <c r="L373" s="8" t="s">
        <v>159</v>
      </c>
      <c r="M373" s="8" t="s">
        <v>2113</v>
      </c>
      <c r="N373" s="8" t="s">
        <v>2114</v>
      </c>
      <c r="O373" s="8" t="s">
        <v>1334</v>
      </c>
      <c r="P373" s="12"/>
    </row>
    <row r="374" s="2" customFormat="1" ht="13" customHeight="1" spans="1:16">
      <c r="A374" s="8">
        <v>373</v>
      </c>
      <c r="B374" s="8" t="s">
        <v>159</v>
      </c>
      <c r="C374" s="8" t="s">
        <v>2116</v>
      </c>
      <c r="D374" s="8" t="s">
        <v>123</v>
      </c>
      <c r="E374" s="8" t="s">
        <v>123</v>
      </c>
      <c r="F374" s="8" t="s">
        <v>88</v>
      </c>
      <c r="G374" s="8" t="s">
        <v>88</v>
      </c>
      <c r="H374" s="8" t="s">
        <v>88</v>
      </c>
      <c r="I374" s="11">
        <v>1</v>
      </c>
      <c r="J374" s="8" t="s">
        <v>24</v>
      </c>
      <c r="K374" s="8"/>
      <c r="L374" s="8" t="s">
        <v>159</v>
      </c>
      <c r="M374" s="8" t="s">
        <v>2109</v>
      </c>
      <c r="N374" s="8" t="s">
        <v>2110</v>
      </c>
      <c r="O374" s="8" t="s">
        <v>1334</v>
      </c>
      <c r="P374" s="12"/>
    </row>
    <row r="375" s="2" customFormat="1" ht="13" customHeight="1" spans="1:16">
      <c r="A375" s="8">
        <v>374</v>
      </c>
      <c r="B375" s="8" t="s">
        <v>159</v>
      </c>
      <c r="C375" s="8" t="s">
        <v>2117</v>
      </c>
      <c r="D375" s="8" t="s">
        <v>123</v>
      </c>
      <c r="E375" s="8" t="s">
        <v>123</v>
      </c>
      <c r="F375" s="8" t="s">
        <v>88</v>
      </c>
      <c r="G375" s="8" t="s">
        <v>88</v>
      </c>
      <c r="H375" s="8" t="s">
        <v>88</v>
      </c>
      <c r="I375" s="11">
        <v>1</v>
      </c>
      <c r="J375" s="8" t="s">
        <v>24</v>
      </c>
      <c r="K375" s="8"/>
      <c r="L375" s="8" t="s">
        <v>159</v>
      </c>
      <c r="M375" s="8" t="s">
        <v>2113</v>
      </c>
      <c r="N375" s="8" t="s">
        <v>2114</v>
      </c>
      <c r="O375" s="8" t="s">
        <v>1334</v>
      </c>
      <c r="P375" s="12"/>
    </row>
    <row r="376" s="2" customFormat="1" ht="13" customHeight="1" spans="1:16">
      <c r="A376" s="8">
        <v>375</v>
      </c>
      <c r="B376" s="8" t="s">
        <v>159</v>
      </c>
      <c r="C376" s="8" t="s">
        <v>2118</v>
      </c>
      <c r="D376" s="8" t="s">
        <v>132</v>
      </c>
      <c r="E376" s="8" t="s">
        <v>132</v>
      </c>
      <c r="F376" s="8" t="s">
        <v>88</v>
      </c>
      <c r="G376" s="8" t="s">
        <v>88</v>
      </c>
      <c r="H376" s="8" t="s">
        <v>88</v>
      </c>
      <c r="I376" s="11">
        <v>1</v>
      </c>
      <c r="J376" s="8" t="s">
        <v>24</v>
      </c>
      <c r="K376" s="8"/>
      <c r="L376" s="8" t="s">
        <v>159</v>
      </c>
      <c r="M376" s="8" t="s">
        <v>1348</v>
      </c>
      <c r="N376" s="8" t="s">
        <v>1349</v>
      </c>
      <c r="O376" s="8" t="s">
        <v>1472</v>
      </c>
      <c r="P376" s="12"/>
    </row>
    <row r="377" s="2" customFormat="1" ht="13" customHeight="1" spans="1:16">
      <c r="A377" s="8">
        <v>376</v>
      </c>
      <c r="B377" s="8" t="s">
        <v>159</v>
      </c>
      <c r="C377" s="8" t="s">
        <v>2119</v>
      </c>
      <c r="D377" s="8" t="s">
        <v>132</v>
      </c>
      <c r="E377" s="8" t="s">
        <v>132</v>
      </c>
      <c r="F377" s="8" t="s">
        <v>88</v>
      </c>
      <c r="G377" s="8" t="s">
        <v>88</v>
      </c>
      <c r="H377" s="8" t="s">
        <v>88</v>
      </c>
      <c r="I377" s="11">
        <v>1</v>
      </c>
      <c r="J377" s="8" t="s">
        <v>24</v>
      </c>
      <c r="K377" s="8"/>
      <c r="L377" s="8" t="s">
        <v>159</v>
      </c>
      <c r="M377" s="8" t="s">
        <v>1348</v>
      </c>
      <c r="N377" s="8" t="s">
        <v>1349</v>
      </c>
      <c r="O377" s="8" t="s">
        <v>1472</v>
      </c>
      <c r="P377" s="12"/>
    </row>
    <row r="378" s="2" customFormat="1" ht="13" customHeight="1" spans="1:16">
      <c r="A378" s="8">
        <v>377</v>
      </c>
      <c r="B378" s="8" t="s">
        <v>159</v>
      </c>
      <c r="C378" s="8" t="s">
        <v>2120</v>
      </c>
      <c r="D378" s="8" t="s">
        <v>132</v>
      </c>
      <c r="E378" s="8" t="s">
        <v>132</v>
      </c>
      <c r="F378" s="8" t="s">
        <v>88</v>
      </c>
      <c r="G378" s="8" t="s">
        <v>88</v>
      </c>
      <c r="H378" s="8" t="s">
        <v>88</v>
      </c>
      <c r="I378" s="11">
        <v>1</v>
      </c>
      <c r="J378" s="8" t="s">
        <v>24</v>
      </c>
      <c r="K378" s="8"/>
      <c r="L378" s="8" t="s">
        <v>159</v>
      </c>
      <c r="M378" s="8" t="s">
        <v>1348</v>
      </c>
      <c r="N378" s="8" t="s">
        <v>1349</v>
      </c>
      <c r="O378" s="8" t="s">
        <v>1472</v>
      </c>
      <c r="P378" s="12"/>
    </row>
    <row r="379" s="2" customFormat="1" ht="13" customHeight="1" spans="1:16">
      <c r="A379" s="8">
        <v>378</v>
      </c>
      <c r="B379" s="8" t="s">
        <v>159</v>
      </c>
      <c r="C379" s="8" t="s">
        <v>2121</v>
      </c>
      <c r="D379" s="8" t="s">
        <v>123</v>
      </c>
      <c r="E379" s="8" t="s">
        <v>123</v>
      </c>
      <c r="F379" s="8" t="s">
        <v>88</v>
      </c>
      <c r="G379" s="8" t="s">
        <v>88</v>
      </c>
      <c r="H379" s="8" t="s">
        <v>88</v>
      </c>
      <c r="I379" s="11">
        <v>1</v>
      </c>
      <c r="J379" s="8" t="s">
        <v>24</v>
      </c>
      <c r="K379" s="8"/>
      <c r="L379" s="8" t="s">
        <v>159</v>
      </c>
      <c r="M379" s="8" t="s">
        <v>1348</v>
      </c>
      <c r="N379" s="8" t="s">
        <v>1349</v>
      </c>
      <c r="O379" s="8" t="s">
        <v>1472</v>
      </c>
      <c r="P379" s="12"/>
    </row>
    <row r="380" s="2" customFormat="1" ht="13" customHeight="1" spans="1:16">
      <c r="A380" s="8">
        <v>379</v>
      </c>
      <c r="B380" s="8" t="s">
        <v>159</v>
      </c>
      <c r="C380" s="8" t="s">
        <v>2122</v>
      </c>
      <c r="D380" s="8" t="s">
        <v>132</v>
      </c>
      <c r="E380" s="8" t="s">
        <v>132</v>
      </c>
      <c r="F380" s="8" t="s">
        <v>88</v>
      </c>
      <c r="G380" s="8" t="s">
        <v>88</v>
      </c>
      <c r="H380" s="8" t="s">
        <v>88</v>
      </c>
      <c r="I380" s="11">
        <v>1</v>
      </c>
      <c r="J380" s="8" t="s">
        <v>24</v>
      </c>
      <c r="K380" s="8"/>
      <c r="L380" s="8" t="s">
        <v>159</v>
      </c>
      <c r="M380" s="8" t="s">
        <v>2123</v>
      </c>
      <c r="N380" s="8" t="s">
        <v>2124</v>
      </c>
      <c r="O380" s="8" t="s">
        <v>1334</v>
      </c>
      <c r="P380" s="12"/>
    </row>
    <row r="381" s="2" customFormat="1" ht="13" customHeight="1" spans="1:16">
      <c r="A381" s="8">
        <v>380</v>
      </c>
      <c r="B381" s="8" t="s">
        <v>159</v>
      </c>
      <c r="C381" s="8" t="s">
        <v>2125</v>
      </c>
      <c r="D381" s="8" t="s">
        <v>132</v>
      </c>
      <c r="E381" s="8" t="s">
        <v>132</v>
      </c>
      <c r="F381" s="8" t="s">
        <v>88</v>
      </c>
      <c r="G381" s="8" t="s">
        <v>88</v>
      </c>
      <c r="H381" s="8" t="s">
        <v>88</v>
      </c>
      <c r="I381" s="11">
        <v>1</v>
      </c>
      <c r="J381" s="8" t="s">
        <v>24</v>
      </c>
      <c r="K381" s="8"/>
      <c r="L381" s="8" t="s">
        <v>159</v>
      </c>
      <c r="M381" s="8" t="s">
        <v>2123</v>
      </c>
      <c r="N381" s="8" t="s">
        <v>2124</v>
      </c>
      <c r="O381" s="8" t="s">
        <v>1334</v>
      </c>
      <c r="P381" s="12"/>
    </row>
    <row r="382" s="2" customFormat="1" ht="13" customHeight="1" spans="1:16">
      <c r="A382" s="8">
        <v>381</v>
      </c>
      <c r="B382" s="8" t="s">
        <v>159</v>
      </c>
      <c r="C382" s="8" t="s">
        <v>2126</v>
      </c>
      <c r="D382" s="8" t="s">
        <v>132</v>
      </c>
      <c r="E382" s="8" t="s">
        <v>132</v>
      </c>
      <c r="F382" s="8" t="s">
        <v>88</v>
      </c>
      <c r="G382" s="8" t="s">
        <v>88</v>
      </c>
      <c r="H382" s="8" t="s">
        <v>88</v>
      </c>
      <c r="I382" s="11">
        <v>1</v>
      </c>
      <c r="J382" s="8" t="s">
        <v>24</v>
      </c>
      <c r="K382" s="8"/>
      <c r="L382" s="8" t="s">
        <v>159</v>
      </c>
      <c r="M382" s="8" t="s">
        <v>2123</v>
      </c>
      <c r="N382" s="8" t="s">
        <v>2124</v>
      </c>
      <c r="O382" s="8" t="s">
        <v>1334</v>
      </c>
      <c r="P382" s="12"/>
    </row>
    <row r="383" s="2" customFormat="1" ht="13" customHeight="1" spans="1:16">
      <c r="A383" s="8">
        <v>382</v>
      </c>
      <c r="B383" s="8" t="s">
        <v>159</v>
      </c>
      <c r="C383" s="8" t="s">
        <v>2127</v>
      </c>
      <c r="D383" s="8" t="s">
        <v>132</v>
      </c>
      <c r="E383" s="8" t="s">
        <v>132</v>
      </c>
      <c r="F383" s="8" t="s">
        <v>88</v>
      </c>
      <c r="G383" s="8" t="s">
        <v>88</v>
      </c>
      <c r="H383" s="8" t="s">
        <v>88</v>
      </c>
      <c r="I383" s="11">
        <v>1</v>
      </c>
      <c r="J383" s="8" t="s">
        <v>24</v>
      </c>
      <c r="K383" s="8"/>
      <c r="L383" s="8" t="s">
        <v>159</v>
      </c>
      <c r="M383" s="8" t="s">
        <v>2123</v>
      </c>
      <c r="N383" s="8" t="s">
        <v>2124</v>
      </c>
      <c r="O383" s="8" t="s">
        <v>1334</v>
      </c>
      <c r="P383" s="12"/>
    </row>
    <row r="384" s="2" customFormat="1" ht="13" customHeight="1" spans="1:16">
      <c r="A384" s="8">
        <v>383</v>
      </c>
      <c r="B384" s="8" t="s">
        <v>159</v>
      </c>
      <c r="C384" s="8" t="s">
        <v>2128</v>
      </c>
      <c r="D384" s="8" t="s">
        <v>123</v>
      </c>
      <c r="E384" s="8" t="s">
        <v>123</v>
      </c>
      <c r="F384" s="8" t="s">
        <v>88</v>
      </c>
      <c r="G384" s="8" t="s">
        <v>88</v>
      </c>
      <c r="H384" s="8" t="s">
        <v>88</v>
      </c>
      <c r="I384" s="11">
        <v>1</v>
      </c>
      <c r="J384" s="8" t="s">
        <v>24</v>
      </c>
      <c r="K384" s="8"/>
      <c r="L384" s="8" t="s">
        <v>159</v>
      </c>
      <c r="M384" s="8" t="s">
        <v>2123</v>
      </c>
      <c r="N384" s="8" t="s">
        <v>2124</v>
      </c>
      <c r="O384" s="8" t="s">
        <v>1334</v>
      </c>
      <c r="P384" s="12"/>
    </row>
    <row r="385" s="2" customFormat="1" ht="13" customHeight="1" spans="1:16">
      <c r="A385" s="8">
        <v>384</v>
      </c>
      <c r="B385" s="8" t="s">
        <v>159</v>
      </c>
      <c r="C385" s="8" t="s">
        <v>2129</v>
      </c>
      <c r="D385" s="8" t="s">
        <v>132</v>
      </c>
      <c r="E385" s="8" t="s">
        <v>132</v>
      </c>
      <c r="F385" s="8" t="s">
        <v>88</v>
      </c>
      <c r="G385" s="8" t="s">
        <v>88</v>
      </c>
      <c r="H385" s="8" t="s">
        <v>88</v>
      </c>
      <c r="I385" s="11">
        <v>1</v>
      </c>
      <c r="J385" s="8" t="s">
        <v>24</v>
      </c>
      <c r="K385" s="8"/>
      <c r="L385" s="8" t="s">
        <v>159</v>
      </c>
      <c r="M385" s="8" t="s">
        <v>2130</v>
      </c>
      <c r="N385" s="8" t="s">
        <v>2131</v>
      </c>
      <c r="O385" s="8" t="s">
        <v>1334</v>
      </c>
      <c r="P385" s="12"/>
    </row>
    <row r="386" s="2" customFormat="1" ht="13" customHeight="1" spans="1:16">
      <c r="A386" s="8">
        <v>385</v>
      </c>
      <c r="B386" s="8" t="s">
        <v>159</v>
      </c>
      <c r="C386" s="8" t="s">
        <v>2132</v>
      </c>
      <c r="D386" s="8" t="s">
        <v>132</v>
      </c>
      <c r="E386" s="8" t="s">
        <v>132</v>
      </c>
      <c r="F386" s="8" t="s">
        <v>88</v>
      </c>
      <c r="G386" s="8" t="s">
        <v>88</v>
      </c>
      <c r="H386" s="8" t="s">
        <v>88</v>
      </c>
      <c r="I386" s="11">
        <v>1</v>
      </c>
      <c r="J386" s="8" t="s">
        <v>24</v>
      </c>
      <c r="K386" s="8"/>
      <c r="L386" s="8" t="s">
        <v>159</v>
      </c>
      <c r="M386" s="8" t="s">
        <v>2130</v>
      </c>
      <c r="N386" s="8" t="s">
        <v>2131</v>
      </c>
      <c r="O386" s="8" t="s">
        <v>1334</v>
      </c>
      <c r="P386" s="12"/>
    </row>
    <row r="387" s="2" customFormat="1" ht="13" customHeight="1" spans="1:16">
      <c r="A387" s="8">
        <v>386</v>
      </c>
      <c r="B387" s="8" t="s">
        <v>159</v>
      </c>
      <c r="C387" s="8" t="s">
        <v>2133</v>
      </c>
      <c r="D387" s="8" t="s">
        <v>132</v>
      </c>
      <c r="E387" s="8" t="s">
        <v>132</v>
      </c>
      <c r="F387" s="8" t="s">
        <v>88</v>
      </c>
      <c r="G387" s="8" t="s">
        <v>88</v>
      </c>
      <c r="H387" s="8" t="s">
        <v>88</v>
      </c>
      <c r="I387" s="11">
        <v>1</v>
      </c>
      <c r="J387" s="8" t="s">
        <v>24</v>
      </c>
      <c r="K387" s="8"/>
      <c r="L387" s="8" t="s">
        <v>159</v>
      </c>
      <c r="M387" s="8" t="s">
        <v>1794</v>
      </c>
      <c r="N387" s="8" t="s">
        <v>1795</v>
      </c>
      <c r="O387" s="8" t="s">
        <v>1334</v>
      </c>
      <c r="P387" s="12"/>
    </row>
    <row r="388" s="2" customFormat="1" ht="13" customHeight="1" spans="1:16">
      <c r="A388" s="8">
        <v>387</v>
      </c>
      <c r="B388" s="8" t="s">
        <v>159</v>
      </c>
      <c r="C388" s="8" t="s">
        <v>2134</v>
      </c>
      <c r="D388" s="8" t="s">
        <v>132</v>
      </c>
      <c r="E388" s="8" t="s">
        <v>132</v>
      </c>
      <c r="F388" s="8" t="s">
        <v>88</v>
      </c>
      <c r="G388" s="8" t="s">
        <v>88</v>
      </c>
      <c r="H388" s="8" t="s">
        <v>88</v>
      </c>
      <c r="I388" s="11">
        <v>1</v>
      </c>
      <c r="J388" s="8" t="s">
        <v>24</v>
      </c>
      <c r="K388" s="8"/>
      <c r="L388" s="8" t="s">
        <v>159</v>
      </c>
      <c r="M388" s="8" t="s">
        <v>1794</v>
      </c>
      <c r="N388" s="8" t="s">
        <v>1795</v>
      </c>
      <c r="O388" s="8" t="s">
        <v>1334</v>
      </c>
      <c r="P388" s="12"/>
    </row>
    <row r="389" s="2" customFormat="1" ht="13" customHeight="1" spans="1:16">
      <c r="A389" s="8">
        <v>388</v>
      </c>
      <c r="B389" s="8" t="s">
        <v>159</v>
      </c>
      <c r="C389" s="8" t="s">
        <v>2135</v>
      </c>
      <c r="D389" s="8" t="s">
        <v>123</v>
      </c>
      <c r="E389" s="8" t="s">
        <v>123</v>
      </c>
      <c r="F389" s="8" t="s">
        <v>88</v>
      </c>
      <c r="G389" s="8" t="s">
        <v>88</v>
      </c>
      <c r="H389" s="8" t="s">
        <v>88</v>
      </c>
      <c r="I389" s="11">
        <v>1</v>
      </c>
      <c r="J389" s="8" t="s">
        <v>24</v>
      </c>
      <c r="K389" s="8"/>
      <c r="L389" s="8" t="s">
        <v>159</v>
      </c>
      <c r="M389" s="8" t="s">
        <v>2130</v>
      </c>
      <c r="N389" s="8" t="s">
        <v>2131</v>
      </c>
      <c r="O389" s="8" t="s">
        <v>1334</v>
      </c>
      <c r="P389" s="12"/>
    </row>
    <row r="390" s="2" customFormat="1" ht="13" customHeight="1" spans="1:16">
      <c r="A390" s="8">
        <v>389</v>
      </c>
      <c r="B390" s="8" t="s">
        <v>159</v>
      </c>
      <c r="C390" s="8" t="s">
        <v>2136</v>
      </c>
      <c r="D390" s="8" t="s">
        <v>123</v>
      </c>
      <c r="E390" s="8" t="s">
        <v>123</v>
      </c>
      <c r="F390" s="8" t="s">
        <v>88</v>
      </c>
      <c r="G390" s="8" t="s">
        <v>88</v>
      </c>
      <c r="H390" s="8" t="s">
        <v>88</v>
      </c>
      <c r="I390" s="11">
        <v>1</v>
      </c>
      <c r="J390" s="8" t="s">
        <v>24</v>
      </c>
      <c r="K390" s="8"/>
      <c r="L390" s="8" t="s">
        <v>159</v>
      </c>
      <c r="M390" s="8" t="s">
        <v>1794</v>
      </c>
      <c r="N390" s="8" t="s">
        <v>1795</v>
      </c>
      <c r="O390" s="8" t="s">
        <v>1334</v>
      </c>
      <c r="P390" s="12"/>
    </row>
    <row r="391" s="2" customFormat="1" ht="13" customHeight="1" spans="1:16">
      <c r="A391" s="8">
        <v>390</v>
      </c>
      <c r="B391" s="8" t="s">
        <v>159</v>
      </c>
      <c r="C391" s="8" t="s">
        <v>2137</v>
      </c>
      <c r="D391" s="8" t="s">
        <v>132</v>
      </c>
      <c r="E391" s="8" t="s">
        <v>132</v>
      </c>
      <c r="F391" s="8" t="s">
        <v>88</v>
      </c>
      <c r="G391" s="8" t="s">
        <v>88</v>
      </c>
      <c r="H391" s="8" t="s">
        <v>88</v>
      </c>
      <c r="I391" s="11">
        <v>1</v>
      </c>
      <c r="J391" s="8" t="s">
        <v>24</v>
      </c>
      <c r="K391" s="8"/>
      <c r="L391" s="8" t="s">
        <v>786</v>
      </c>
      <c r="M391" s="8" t="s">
        <v>2138</v>
      </c>
      <c r="N391" s="8" t="s">
        <v>2139</v>
      </c>
      <c r="O391" s="8" t="s">
        <v>1334</v>
      </c>
      <c r="P391" s="12"/>
    </row>
    <row r="392" s="2" customFormat="1" ht="13" customHeight="1" spans="1:16">
      <c r="A392" s="8">
        <v>391</v>
      </c>
      <c r="B392" s="8" t="s">
        <v>159</v>
      </c>
      <c r="C392" s="8" t="s">
        <v>2140</v>
      </c>
      <c r="D392" s="8" t="s">
        <v>132</v>
      </c>
      <c r="E392" s="8" t="s">
        <v>132</v>
      </c>
      <c r="F392" s="8" t="s">
        <v>88</v>
      </c>
      <c r="G392" s="8" t="s">
        <v>88</v>
      </c>
      <c r="H392" s="8" t="s">
        <v>88</v>
      </c>
      <c r="I392" s="11">
        <v>1</v>
      </c>
      <c r="J392" s="8" t="s">
        <v>24</v>
      </c>
      <c r="K392" s="8"/>
      <c r="L392" s="8" t="s">
        <v>786</v>
      </c>
      <c r="M392" s="8" t="s">
        <v>2138</v>
      </c>
      <c r="N392" s="8" t="s">
        <v>2139</v>
      </c>
      <c r="O392" s="8" t="s">
        <v>1334</v>
      </c>
      <c r="P392" s="12"/>
    </row>
    <row r="393" s="2" customFormat="1" ht="13" customHeight="1" spans="1:16">
      <c r="A393" s="8">
        <v>392</v>
      </c>
      <c r="B393" s="8" t="s">
        <v>159</v>
      </c>
      <c r="C393" s="8" t="s">
        <v>2141</v>
      </c>
      <c r="D393" s="8" t="s">
        <v>123</v>
      </c>
      <c r="E393" s="8" t="s">
        <v>123</v>
      </c>
      <c r="F393" s="8" t="s">
        <v>88</v>
      </c>
      <c r="G393" s="8" t="s">
        <v>88</v>
      </c>
      <c r="H393" s="8" t="s">
        <v>88</v>
      </c>
      <c r="I393" s="11">
        <v>1</v>
      </c>
      <c r="J393" s="8" t="s">
        <v>24</v>
      </c>
      <c r="K393" s="8"/>
      <c r="L393" s="8" t="s">
        <v>786</v>
      </c>
      <c r="M393" s="8" t="s">
        <v>2138</v>
      </c>
      <c r="N393" s="8" t="s">
        <v>2139</v>
      </c>
      <c r="O393" s="8" t="s">
        <v>1334</v>
      </c>
      <c r="P393" s="12"/>
    </row>
    <row r="394" s="2" customFormat="1" ht="13" customHeight="1" spans="1:16">
      <c r="A394" s="8">
        <v>393</v>
      </c>
      <c r="B394" s="8" t="s">
        <v>159</v>
      </c>
      <c r="C394" s="8" t="s">
        <v>2142</v>
      </c>
      <c r="D394" s="8" t="s">
        <v>129</v>
      </c>
      <c r="E394" s="8" t="s">
        <v>129</v>
      </c>
      <c r="F394" s="8" t="s">
        <v>88</v>
      </c>
      <c r="G394" s="8" t="s">
        <v>88</v>
      </c>
      <c r="H394" s="8" t="s">
        <v>88</v>
      </c>
      <c r="I394" s="11">
        <v>1</v>
      </c>
      <c r="J394" s="8" t="s">
        <v>55</v>
      </c>
      <c r="K394" s="8"/>
      <c r="L394" s="8" t="s">
        <v>159</v>
      </c>
      <c r="M394" s="8" t="s">
        <v>2143</v>
      </c>
      <c r="N394" s="8" t="s">
        <v>2144</v>
      </c>
      <c r="O394" s="8" t="s">
        <v>1472</v>
      </c>
      <c r="P394" s="12"/>
    </row>
    <row r="395" s="2" customFormat="1" ht="13" customHeight="1" spans="1:16">
      <c r="A395" s="8">
        <v>394</v>
      </c>
      <c r="B395" s="8" t="s">
        <v>159</v>
      </c>
      <c r="C395" s="8" t="s">
        <v>2142</v>
      </c>
      <c r="D395" s="8" t="s">
        <v>129</v>
      </c>
      <c r="E395" s="8" t="s">
        <v>129</v>
      </c>
      <c r="F395" s="8" t="s">
        <v>88</v>
      </c>
      <c r="G395" s="8" t="s">
        <v>88</v>
      </c>
      <c r="H395" s="8" t="s">
        <v>88</v>
      </c>
      <c r="I395" s="11">
        <v>1</v>
      </c>
      <c r="J395" s="8" t="s">
        <v>55</v>
      </c>
      <c r="K395" s="8"/>
      <c r="L395" s="8" t="s">
        <v>159</v>
      </c>
      <c r="M395" s="8" t="s">
        <v>2145</v>
      </c>
      <c r="N395" s="8" t="s">
        <v>2146</v>
      </c>
      <c r="O395" s="8" t="s">
        <v>1472</v>
      </c>
      <c r="P395" s="12"/>
    </row>
    <row r="396" s="2" customFormat="1" ht="13" customHeight="1" spans="1:16">
      <c r="A396" s="8">
        <v>395</v>
      </c>
      <c r="B396" s="8" t="s">
        <v>159</v>
      </c>
      <c r="C396" s="8" t="s">
        <v>2142</v>
      </c>
      <c r="D396" s="8" t="s">
        <v>129</v>
      </c>
      <c r="E396" s="8" t="s">
        <v>129</v>
      </c>
      <c r="F396" s="8" t="s">
        <v>88</v>
      </c>
      <c r="G396" s="8" t="s">
        <v>88</v>
      </c>
      <c r="H396" s="8" t="s">
        <v>88</v>
      </c>
      <c r="I396" s="11">
        <v>1</v>
      </c>
      <c r="J396" s="8" t="s">
        <v>55</v>
      </c>
      <c r="K396" s="8"/>
      <c r="L396" s="8" t="s">
        <v>159</v>
      </c>
      <c r="M396" s="8" t="s">
        <v>1844</v>
      </c>
      <c r="N396" s="8" t="s">
        <v>1845</v>
      </c>
      <c r="O396" s="8" t="s">
        <v>1472</v>
      </c>
      <c r="P396" s="12"/>
    </row>
    <row r="397" s="2" customFormat="1" ht="13" customHeight="1" spans="1:16">
      <c r="A397" s="8">
        <v>396</v>
      </c>
      <c r="B397" s="8" t="s">
        <v>159</v>
      </c>
      <c r="C397" s="8" t="s">
        <v>2142</v>
      </c>
      <c r="D397" s="8" t="s">
        <v>129</v>
      </c>
      <c r="E397" s="8" t="s">
        <v>129</v>
      </c>
      <c r="F397" s="8" t="s">
        <v>88</v>
      </c>
      <c r="G397" s="8" t="s">
        <v>88</v>
      </c>
      <c r="H397" s="8" t="s">
        <v>88</v>
      </c>
      <c r="I397" s="11">
        <v>1</v>
      </c>
      <c r="J397" s="8" t="s">
        <v>55</v>
      </c>
      <c r="K397" s="8"/>
      <c r="L397" s="8" t="s">
        <v>159</v>
      </c>
      <c r="M397" s="8" t="s">
        <v>2147</v>
      </c>
      <c r="N397" s="8" t="s">
        <v>2148</v>
      </c>
      <c r="O397" s="8" t="s">
        <v>1472</v>
      </c>
      <c r="P397" s="12"/>
    </row>
    <row r="398" s="2" customFormat="1" ht="13" customHeight="1" spans="1:16">
      <c r="A398" s="8">
        <v>397</v>
      </c>
      <c r="B398" s="8" t="s">
        <v>159</v>
      </c>
      <c r="C398" s="8" t="s">
        <v>2142</v>
      </c>
      <c r="D398" s="8" t="s">
        <v>129</v>
      </c>
      <c r="E398" s="8" t="s">
        <v>129</v>
      </c>
      <c r="F398" s="8" t="s">
        <v>88</v>
      </c>
      <c r="G398" s="8" t="s">
        <v>88</v>
      </c>
      <c r="H398" s="8" t="s">
        <v>88</v>
      </c>
      <c r="I398" s="11">
        <v>1</v>
      </c>
      <c r="J398" s="8" t="s">
        <v>55</v>
      </c>
      <c r="K398" s="8"/>
      <c r="L398" s="8" t="s">
        <v>159</v>
      </c>
      <c r="M398" s="8" t="s">
        <v>2149</v>
      </c>
      <c r="N398" s="8" t="s">
        <v>2150</v>
      </c>
      <c r="O398" s="8" t="s">
        <v>1472</v>
      </c>
      <c r="P398" s="12"/>
    </row>
    <row r="399" s="2" customFormat="1" ht="13" customHeight="1" spans="1:16">
      <c r="A399" s="8">
        <v>398</v>
      </c>
      <c r="B399" s="8" t="s">
        <v>159</v>
      </c>
      <c r="C399" s="8" t="s">
        <v>2142</v>
      </c>
      <c r="D399" s="8" t="s">
        <v>129</v>
      </c>
      <c r="E399" s="8" t="s">
        <v>129</v>
      </c>
      <c r="F399" s="8" t="s">
        <v>88</v>
      </c>
      <c r="G399" s="8" t="s">
        <v>88</v>
      </c>
      <c r="H399" s="8" t="s">
        <v>88</v>
      </c>
      <c r="I399" s="11">
        <v>1</v>
      </c>
      <c r="J399" s="8" t="s">
        <v>55</v>
      </c>
      <c r="K399" s="8"/>
      <c r="L399" s="8" t="s">
        <v>159</v>
      </c>
      <c r="M399" s="8" t="s">
        <v>2151</v>
      </c>
      <c r="N399" s="8" t="s">
        <v>2152</v>
      </c>
      <c r="O399" s="8" t="s">
        <v>1472</v>
      </c>
      <c r="P399" s="12"/>
    </row>
    <row r="400" s="2" customFormat="1" ht="13" customHeight="1" spans="1:16">
      <c r="A400" s="8">
        <v>399</v>
      </c>
      <c r="B400" s="8" t="s">
        <v>159</v>
      </c>
      <c r="C400" s="8" t="s">
        <v>2142</v>
      </c>
      <c r="D400" s="8" t="s">
        <v>129</v>
      </c>
      <c r="E400" s="8" t="s">
        <v>129</v>
      </c>
      <c r="F400" s="8" t="s">
        <v>88</v>
      </c>
      <c r="G400" s="8" t="s">
        <v>88</v>
      </c>
      <c r="H400" s="8" t="s">
        <v>88</v>
      </c>
      <c r="I400" s="11">
        <v>1</v>
      </c>
      <c r="J400" s="8" t="s">
        <v>55</v>
      </c>
      <c r="K400" s="8"/>
      <c r="L400" s="8" t="s">
        <v>159</v>
      </c>
      <c r="M400" s="8" t="s">
        <v>2153</v>
      </c>
      <c r="N400" s="8" t="s">
        <v>2154</v>
      </c>
      <c r="O400" s="8" t="s">
        <v>1472</v>
      </c>
      <c r="P400" s="12"/>
    </row>
    <row r="401" s="2" customFormat="1" ht="13" customHeight="1" spans="1:16">
      <c r="A401" s="8">
        <v>400</v>
      </c>
      <c r="B401" s="8" t="s">
        <v>159</v>
      </c>
      <c r="C401" s="8" t="s">
        <v>2142</v>
      </c>
      <c r="D401" s="8" t="s">
        <v>129</v>
      </c>
      <c r="E401" s="8" t="s">
        <v>129</v>
      </c>
      <c r="F401" s="8" t="s">
        <v>88</v>
      </c>
      <c r="G401" s="8" t="s">
        <v>88</v>
      </c>
      <c r="H401" s="8" t="s">
        <v>88</v>
      </c>
      <c r="I401" s="11">
        <v>1</v>
      </c>
      <c r="J401" s="8" t="s">
        <v>55</v>
      </c>
      <c r="K401" s="8"/>
      <c r="L401" s="8" t="s">
        <v>159</v>
      </c>
      <c r="M401" s="8" t="s">
        <v>2155</v>
      </c>
      <c r="N401" s="8" t="s">
        <v>2156</v>
      </c>
      <c r="O401" s="8" t="s">
        <v>1472</v>
      </c>
      <c r="P401" s="12"/>
    </row>
    <row r="402" s="2" customFormat="1" ht="13" customHeight="1" spans="1:16">
      <c r="A402" s="8">
        <v>401</v>
      </c>
      <c r="B402" s="8" t="s">
        <v>159</v>
      </c>
      <c r="C402" s="8" t="s">
        <v>2142</v>
      </c>
      <c r="D402" s="8" t="s">
        <v>129</v>
      </c>
      <c r="E402" s="8" t="s">
        <v>129</v>
      </c>
      <c r="F402" s="8" t="s">
        <v>88</v>
      </c>
      <c r="G402" s="8" t="s">
        <v>88</v>
      </c>
      <c r="H402" s="8" t="s">
        <v>88</v>
      </c>
      <c r="I402" s="11">
        <v>1</v>
      </c>
      <c r="J402" s="8" t="s">
        <v>55</v>
      </c>
      <c r="K402" s="8"/>
      <c r="L402" s="8" t="s">
        <v>159</v>
      </c>
      <c r="M402" s="8" t="s">
        <v>2157</v>
      </c>
      <c r="N402" s="8" t="s">
        <v>2158</v>
      </c>
      <c r="O402" s="8" t="s">
        <v>1472</v>
      </c>
      <c r="P402" s="12"/>
    </row>
    <row r="403" s="2" customFormat="1" ht="13" customHeight="1" spans="1:16">
      <c r="A403" s="8">
        <v>402</v>
      </c>
      <c r="B403" s="8" t="s">
        <v>159</v>
      </c>
      <c r="C403" s="8" t="s">
        <v>2142</v>
      </c>
      <c r="D403" s="8" t="s">
        <v>129</v>
      </c>
      <c r="E403" s="8" t="s">
        <v>129</v>
      </c>
      <c r="F403" s="8" t="s">
        <v>88</v>
      </c>
      <c r="G403" s="8" t="s">
        <v>88</v>
      </c>
      <c r="H403" s="8" t="s">
        <v>88</v>
      </c>
      <c r="I403" s="11">
        <v>1</v>
      </c>
      <c r="J403" s="8" t="s">
        <v>55</v>
      </c>
      <c r="K403" s="8"/>
      <c r="L403" s="8" t="s">
        <v>159</v>
      </c>
      <c r="M403" s="8" t="s">
        <v>2159</v>
      </c>
      <c r="N403" s="8" t="s">
        <v>2160</v>
      </c>
      <c r="O403" s="8" t="s">
        <v>1472</v>
      </c>
      <c r="P403" s="12"/>
    </row>
    <row r="404" s="2" customFormat="1" ht="13" customHeight="1" spans="1:16">
      <c r="A404" s="8">
        <v>403</v>
      </c>
      <c r="B404" s="8" t="s">
        <v>159</v>
      </c>
      <c r="C404" s="8" t="s">
        <v>2142</v>
      </c>
      <c r="D404" s="8" t="s">
        <v>129</v>
      </c>
      <c r="E404" s="8" t="s">
        <v>129</v>
      </c>
      <c r="F404" s="8" t="s">
        <v>88</v>
      </c>
      <c r="G404" s="8" t="s">
        <v>88</v>
      </c>
      <c r="H404" s="8" t="s">
        <v>88</v>
      </c>
      <c r="I404" s="11">
        <v>1</v>
      </c>
      <c r="J404" s="8" t="s">
        <v>55</v>
      </c>
      <c r="K404" s="8"/>
      <c r="L404" s="8" t="s">
        <v>159</v>
      </c>
      <c r="M404" s="8" t="s">
        <v>2161</v>
      </c>
      <c r="N404" s="8" t="s">
        <v>2162</v>
      </c>
      <c r="O404" s="8" t="s">
        <v>1472</v>
      </c>
      <c r="P404" s="12"/>
    </row>
    <row r="405" s="2" customFormat="1" ht="13" customHeight="1" spans="1:16">
      <c r="A405" s="8">
        <v>404</v>
      </c>
      <c r="B405" s="8" t="s">
        <v>159</v>
      </c>
      <c r="C405" s="8" t="s">
        <v>2142</v>
      </c>
      <c r="D405" s="8" t="s">
        <v>129</v>
      </c>
      <c r="E405" s="8" t="s">
        <v>129</v>
      </c>
      <c r="F405" s="8" t="s">
        <v>88</v>
      </c>
      <c r="G405" s="8" t="s">
        <v>88</v>
      </c>
      <c r="H405" s="8" t="s">
        <v>88</v>
      </c>
      <c r="I405" s="11">
        <v>1</v>
      </c>
      <c r="J405" s="8" t="s">
        <v>55</v>
      </c>
      <c r="K405" s="8"/>
      <c r="L405" s="8" t="s">
        <v>159</v>
      </c>
      <c r="M405" s="8" t="s">
        <v>2163</v>
      </c>
      <c r="N405" s="8" t="s">
        <v>2164</v>
      </c>
      <c r="O405" s="8" t="s">
        <v>1472</v>
      </c>
      <c r="P405" s="12"/>
    </row>
    <row r="406" s="2" customFormat="1" ht="13" customHeight="1" spans="1:16">
      <c r="A406" s="8">
        <v>405</v>
      </c>
      <c r="B406" s="8" t="s">
        <v>159</v>
      </c>
      <c r="C406" s="8" t="s">
        <v>2142</v>
      </c>
      <c r="D406" s="8" t="s">
        <v>129</v>
      </c>
      <c r="E406" s="8" t="s">
        <v>129</v>
      </c>
      <c r="F406" s="8" t="s">
        <v>88</v>
      </c>
      <c r="G406" s="8" t="s">
        <v>88</v>
      </c>
      <c r="H406" s="8" t="s">
        <v>88</v>
      </c>
      <c r="I406" s="11">
        <v>1</v>
      </c>
      <c r="J406" s="8" t="s">
        <v>55</v>
      </c>
      <c r="K406" s="8"/>
      <c r="L406" s="8" t="s">
        <v>159</v>
      </c>
      <c r="M406" s="8" t="s">
        <v>2165</v>
      </c>
      <c r="N406" s="8" t="s">
        <v>2166</v>
      </c>
      <c r="O406" s="8" t="s">
        <v>1472</v>
      </c>
      <c r="P406" s="12"/>
    </row>
    <row r="407" s="2" customFormat="1" ht="13" customHeight="1" spans="1:16">
      <c r="A407" s="8">
        <v>406</v>
      </c>
      <c r="B407" s="8" t="s">
        <v>159</v>
      </c>
      <c r="C407" s="8" t="s">
        <v>2142</v>
      </c>
      <c r="D407" s="8" t="s">
        <v>129</v>
      </c>
      <c r="E407" s="8" t="s">
        <v>129</v>
      </c>
      <c r="F407" s="8" t="s">
        <v>88</v>
      </c>
      <c r="G407" s="8" t="s">
        <v>88</v>
      </c>
      <c r="H407" s="8" t="s">
        <v>88</v>
      </c>
      <c r="I407" s="11">
        <v>1</v>
      </c>
      <c r="J407" s="8" t="s">
        <v>55</v>
      </c>
      <c r="K407" s="8"/>
      <c r="L407" s="8" t="s">
        <v>159</v>
      </c>
      <c r="M407" s="8" t="s">
        <v>2167</v>
      </c>
      <c r="N407" s="8" t="s">
        <v>2168</v>
      </c>
      <c r="O407" s="8" t="s">
        <v>1472</v>
      </c>
      <c r="P407" s="12"/>
    </row>
    <row r="408" s="2" customFormat="1" ht="13" customHeight="1" spans="1:16">
      <c r="A408" s="8">
        <v>407</v>
      </c>
      <c r="B408" s="8" t="s">
        <v>159</v>
      </c>
      <c r="C408" s="8" t="s">
        <v>2142</v>
      </c>
      <c r="D408" s="8" t="s">
        <v>129</v>
      </c>
      <c r="E408" s="8" t="s">
        <v>129</v>
      </c>
      <c r="F408" s="8" t="s">
        <v>88</v>
      </c>
      <c r="G408" s="8" t="s">
        <v>88</v>
      </c>
      <c r="H408" s="8" t="s">
        <v>88</v>
      </c>
      <c r="I408" s="11">
        <v>1</v>
      </c>
      <c r="J408" s="8" t="s">
        <v>55</v>
      </c>
      <c r="K408" s="8"/>
      <c r="L408" s="8" t="s">
        <v>159</v>
      </c>
      <c r="M408" s="8" t="s">
        <v>2169</v>
      </c>
      <c r="N408" s="8" t="s">
        <v>2170</v>
      </c>
      <c r="O408" s="8" t="s">
        <v>1472</v>
      </c>
      <c r="P408" s="12"/>
    </row>
    <row r="409" s="2" customFormat="1" ht="13" customHeight="1" spans="1:16">
      <c r="A409" s="8">
        <v>408</v>
      </c>
      <c r="B409" s="8" t="s">
        <v>159</v>
      </c>
      <c r="C409" s="8" t="s">
        <v>2142</v>
      </c>
      <c r="D409" s="8" t="s">
        <v>129</v>
      </c>
      <c r="E409" s="8" t="s">
        <v>129</v>
      </c>
      <c r="F409" s="8" t="s">
        <v>88</v>
      </c>
      <c r="G409" s="8" t="s">
        <v>88</v>
      </c>
      <c r="H409" s="8" t="s">
        <v>88</v>
      </c>
      <c r="I409" s="11">
        <v>1</v>
      </c>
      <c r="J409" s="8" t="s">
        <v>55</v>
      </c>
      <c r="K409" s="8"/>
      <c r="L409" s="8" t="s">
        <v>159</v>
      </c>
      <c r="M409" s="8" t="s">
        <v>2171</v>
      </c>
      <c r="N409" s="8" t="s">
        <v>2172</v>
      </c>
      <c r="O409" s="8" t="s">
        <v>1472</v>
      </c>
      <c r="P409" s="12"/>
    </row>
    <row r="410" s="2" customFormat="1" ht="13" customHeight="1" spans="1:16">
      <c r="A410" s="8">
        <v>409</v>
      </c>
      <c r="B410" s="8" t="s">
        <v>159</v>
      </c>
      <c r="C410" s="8" t="s">
        <v>2142</v>
      </c>
      <c r="D410" s="8" t="s">
        <v>128</v>
      </c>
      <c r="E410" s="8" t="s">
        <v>128</v>
      </c>
      <c r="F410" s="8" t="s">
        <v>88</v>
      </c>
      <c r="G410" s="8" t="s">
        <v>88</v>
      </c>
      <c r="H410" s="8" t="s">
        <v>88</v>
      </c>
      <c r="I410" s="11">
        <v>1</v>
      </c>
      <c r="J410" s="8" t="s">
        <v>55</v>
      </c>
      <c r="K410" s="8"/>
      <c r="L410" s="8" t="s">
        <v>159</v>
      </c>
      <c r="M410" s="8" t="s">
        <v>2173</v>
      </c>
      <c r="N410" s="8" t="s">
        <v>2174</v>
      </c>
      <c r="O410" s="8" t="s">
        <v>1472</v>
      </c>
      <c r="P410" s="12"/>
    </row>
    <row r="411" s="2" customFormat="1" ht="13" customHeight="1" spans="1:16">
      <c r="A411" s="8">
        <v>410</v>
      </c>
      <c r="B411" s="8" t="s">
        <v>159</v>
      </c>
      <c r="C411" s="8" t="s">
        <v>2142</v>
      </c>
      <c r="D411" s="8" t="s">
        <v>129</v>
      </c>
      <c r="E411" s="8" t="s">
        <v>129</v>
      </c>
      <c r="F411" s="8" t="s">
        <v>88</v>
      </c>
      <c r="G411" s="8" t="s">
        <v>88</v>
      </c>
      <c r="H411" s="8" t="s">
        <v>88</v>
      </c>
      <c r="I411" s="11">
        <v>1</v>
      </c>
      <c r="J411" s="8" t="s">
        <v>55</v>
      </c>
      <c r="K411" s="8"/>
      <c r="L411" s="8" t="s">
        <v>159</v>
      </c>
      <c r="M411" s="8" t="s">
        <v>2175</v>
      </c>
      <c r="N411" s="8" t="s">
        <v>2176</v>
      </c>
      <c r="O411" s="8" t="s">
        <v>1472</v>
      </c>
      <c r="P411" s="12"/>
    </row>
    <row r="412" s="2" customFormat="1" ht="13" customHeight="1" spans="1:16">
      <c r="A412" s="8">
        <v>411</v>
      </c>
      <c r="B412" s="8" t="s">
        <v>159</v>
      </c>
      <c r="C412" s="8" t="s">
        <v>2142</v>
      </c>
      <c r="D412" s="8" t="s">
        <v>129</v>
      </c>
      <c r="E412" s="8" t="s">
        <v>129</v>
      </c>
      <c r="F412" s="8" t="s">
        <v>88</v>
      </c>
      <c r="G412" s="8" t="s">
        <v>88</v>
      </c>
      <c r="H412" s="8" t="s">
        <v>88</v>
      </c>
      <c r="I412" s="11">
        <v>1</v>
      </c>
      <c r="J412" s="8" t="s">
        <v>55</v>
      </c>
      <c r="K412" s="8"/>
      <c r="L412" s="8" t="s">
        <v>159</v>
      </c>
      <c r="M412" s="8" t="s">
        <v>2177</v>
      </c>
      <c r="N412" s="8" t="s">
        <v>2178</v>
      </c>
      <c r="O412" s="8" t="s">
        <v>1472</v>
      </c>
      <c r="P412" s="12"/>
    </row>
    <row r="413" s="2" customFormat="1" ht="13" customHeight="1" spans="1:16">
      <c r="A413" s="8">
        <v>412</v>
      </c>
      <c r="B413" s="8" t="s">
        <v>159</v>
      </c>
      <c r="C413" s="8" t="s">
        <v>2142</v>
      </c>
      <c r="D413" s="8" t="s">
        <v>129</v>
      </c>
      <c r="E413" s="8" t="s">
        <v>129</v>
      </c>
      <c r="F413" s="8" t="s">
        <v>88</v>
      </c>
      <c r="G413" s="8" t="s">
        <v>88</v>
      </c>
      <c r="H413" s="8" t="s">
        <v>88</v>
      </c>
      <c r="I413" s="11">
        <v>1</v>
      </c>
      <c r="J413" s="8" t="s">
        <v>55</v>
      </c>
      <c r="K413" s="8"/>
      <c r="L413" s="8" t="s">
        <v>159</v>
      </c>
      <c r="M413" s="8" t="s">
        <v>2179</v>
      </c>
      <c r="N413" s="8" t="s">
        <v>2180</v>
      </c>
      <c r="O413" s="8" t="s">
        <v>1472</v>
      </c>
      <c r="P413" s="12"/>
    </row>
    <row r="414" s="2" customFormat="1" ht="13" customHeight="1" spans="1:16">
      <c r="A414" s="8">
        <v>413</v>
      </c>
      <c r="B414" s="8" t="s">
        <v>159</v>
      </c>
      <c r="C414" s="8" t="s">
        <v>2142</v>
      </c>
      <c r="D414" s="8" t="s">
        <v>129</v>
      </c>
      <c r="E414" s="8" t="s">
        <v>129</v>
      </c>
      <c r="F414" s="8" t="s">
        <v>88</v>
      </c>
      <c r="G414" s="8" t="s">
        <v>88</v>
      </c>
      <c r="H414" s="8" t="s">
        <v>88</v>
      </c>
      <c r="I414" s="11">
        <v>1</v>
      </c>
      <c r="J414" s="8" t="s">
        <v>55</v>
      </c>
      <c r="K414" s="8"/>
      <c r="L414" s="8" t="s">
        <v>159</v>
      </c>
      <c r="M414" s="8" t="s">
        <v>2181</v>
      </c>
      <c r="N414" s="8" t="s">
        <v>2182</v>
      </c>
      <c r="O414" s="8" t="s">
        <v>1472</v>
      </c>
      <c r="P414" s="12"/>
    </row>
    <row r="415" s="2" customFormat="1" ht="13" customHeight="1" spans="1:16">
      <c r="A415" s="8">
        <v>414</v>
      </c>
      <c r="B415" s="8" t="s">
        <v>159</v>
      </c>
      <c r="C415" s="8" t="s">
        <v>2142</v>
      </c>
      <c r="D415" s="8" t="s">
        <v>129</v>
      </c>
      <c r="E415" s="8" t="s">
        <v>129</v>
      </c>
      <c r="F415" s="8" t="s">
        <v>88</v>
      </c>
      <c r="G415" s="8" t="s">
        <v>88</v>
      </c>
      <c r="H415" s="8" t="s">
        <v>88</v>
      </c>
      <c r="I415" s="11">
        <v>1</v>
      </c>
      <c r="J415" s="8" t="s">
        <v>55</v>
      </c>
      <c r="K415" s="8"/>
      <c r="L415" s="8" t="s">
        <v>159</v>
      </c>
      <c r="M415" s="8" t="s">
        <v>2183</v>
      </c>
      <c r="N415" s="8" t="s">
        <v>2184</v>
      </c>
      <c r="O415" s="8" t="s">
        <v>1472</v>
      </c>
      <c r="P415" s="12"/>
    </row>
    <row r="416" s="2" customFormat="1" ht="13" customHeight="1" spans="1:16">
      <c r="A416" s="8">
        <v>415</v>
      </c>
      <c r="B416" s="8" t="s">
        <v>159</v>
      </c>
      <c r="C416" s="8" t="s">
        <v>2142</v>
      </c>
      <c r="D416" s="8" t="s">
        <v>128</v>
      </c>
      <c r="E416" s="8" t="s">
        <v>128</v>
      </c>
      <c r="F416" s="8" t="s">
        <v>88</v>
      </c>
      <c r="G416" s="8" t="s">
        <v>88</v>
      </c>
      <c r="H416" s="8" t="s">
        <v>88</v>
      </c>
      <c r="I416" s="11">
        <v>1</v>
      </c>
      <c r="J416" s="8" t="s">
        <v>55</v>
      </c>
      <c r="K416" s="8"/>
      <c r="L416" s="8" t="s">
        <v>159</v>
      </c>
      <c r="M416" s="8" t="s">
        <v>2185</v>
      </c>
      <c r="N416" s="8" t="s">
        <v>2186</v>
      </c>
      <c r="O416" s="8" t="s">
        <v>1472</v>
      </c>
      <c r="P416" s="12"/>
    </row>
    <row r="417" s="2" customFormat="1" ht="13" customHeight="1" spans="1:16">
      <c r="A417" s="8">
        <v>416</v>
      </c>
      <c r="B417" s="8" t="s">
        <v>159</v>
      </c>
      <c r="C417" s="8" t="s">
        <v>2142</v>
      </c>
      <c r="D417" s="8" t="s">
        <v>128</v>
      </c>
      <c r="E417" s="8" t="s">
        <v>128</v>
      </c>
      <c r="F417" s="8" t="s">
        <v>88</v>
      </c>
      <c r="G417" s="8" t="s">
        <v>88</v>
      </c>
      <c r="H417" s="8" t="s">
        <v>88</v>
      </c>
      <c r="I417" s="11">
        <v>1</v>
      </c>
      <c r="J417" s="8" t="s">
        <v>55</v>
      </c>
      <c r="K417" s="8"/>
      <c r="L417" s="8" t="s">
        <v>159</v>
      </c>
      <c r="M417" s="8" t="s">
        <v>1604</v>
      </c>
      <c r="N417" s="8" t="s">
        <v>1605</v>
      </c>
      <c r="O417" s="8" t="s">
        <v>1472</v>
      </c>
      <c r="P417" s="12"/>
    </row>
    <row r="418" s="2" customFormat="1" ht="13" customHeight="1" spans="1:16">
      <c r="A418" s="8">
        <v>417</v>
      </c>
      <c r="B418" s="8" t="s">
        <v>159</v>
      </c>
      <c r="C418" s="8" t="s">
        <v>2142</v>
      </c>
      <c r="D418" s="8" t="s">
        <v>128</v>
      </c>
      <c r="E418" s="8" t="s">
        <v>128</v>
      </c>
      <c r="F418" s="8" t="s">
        <v>88</v>
      </c>
      <c r="G418" s="8" t="s">
        <v>88</v>
      </c>
      <c r="H418" s="8" t="s">
        <v>88</v>
      </c>
      <c r="I418" s="11">
        <v>1</v>
      </c>
      <c r="J418" s="8" t="s">
        <v>55</v>
      </c>
      <c r="K418" s="8"/>
      <c r="L418" s="8" t="s">
        <v>159</v>
      </c>
      <c r="M418" s="8" t="s">
        <v>1597</v>
      </c>
      <c r="N418" s="8" t="s">
        <v>1598</v>
      </c>
      <c r="O418" s="8" t="s">
        <v>1472</v>
      </c>
      <c r="P418" s="12"/>
    </row>
    <row r="419" s="2" customFormat="1" ht="13" customHeight="1" spans="1:16">
      <c r="A419" s="8">
        <v>418</v>
      </c>
      <c r="B419" s="8" t="s">
        <v>159</v>
      </c>
      <c r="C419" s="8" t="s">
        <v>2142</v>
      </c>
      <c r="D419" s="8" t="s">
        <v>129</v>
      </c>
      <c r="E419" s="8" t="s">
        <v>129</v>
      </c>
      <c r="F419" s="8" t="s">
        <v>88</v>
      </c>
      <c r="G419" s="8" t="s">
        <v>88</v>
      </c>
      <c r="H419" s="8" t="s">
        <v>88</v>
      </c>
      <c r="I419" s="11">
        <v>1</v>
      </c>
      <c r="J419" s="8" t="s">
        <v>55</v>
      </c>
      <c r="K419" s="8"/>
      <c r="L419" s="8" t="s">
        <v>159</v>
      </c>
      <c r="M419" s="8" t="s">
        <v>1622</v>
      </c>
      <c r="N419" s="8" t="s">
        <v>2187</v>
      </c>
      <c r="O419" s="8" t="s">
        <v>1472</v>
      </c>
      <c r="P419" s="12"/>
    </row>
    <row r="420" s="2" customFormat="1" ht="13" customHeight="1" spans="1:16">
      <c r="A420" s="8">
        <v>419</v>
      </c>
      <c r="B420" s="8" t="s">
        <v>159</v>
      </c>
      <c r="C420" s="8" t="s">
        <v>2142</v>
      </c>
      <c r="D420" s="8" t="s">
        <v>128</v>
      </c>
      <c r="E420" s="8" t="s">
        <v>128</v>
      </c>
      <c r="F420" s="8" t="s">
        <v>88</v>
      </c>
      <c r="G420" s="8" t="s">
        <v>88</v>
      </c>
      <c r="H420" s="8" t="s">
        <v>88</v>
      </c>
      <c r="I420" s="11">
        <v>1</v>
      </c>
      <c r="J420" s="8" t="s">
        <v>55</v>
      </c>
      <c r="K420" s="8"/>
      <c r="L420" s="8" t="s">
        <v>159</v>
      </c>
      <c r="M420" s="8" t="s">
        <v>1631</v>
      </c>
      <c r="N420" s="8" t="s">
        <v>1632</v>
      </c>
      <c r="O420" s="8" t="s">
        <v>1472</v>
      </c>
      <c r="P420" s="12"/>
    </row>
    <row r="421" s="2" customFormat="1" ht="13" customHeight="1" spans="1:16">
      <c r="A421" s="8">
        <v>420</v>
      </c>
      <c r="B421" s="8" t="s">
        <v>159</v>
      </c>
      <c r="C421" s="8" t="s">
        <v>2142</v>
      </c>
      <c r="D421" s="8" t="s">
        <v>129</v>
      </c>
      <c r="E421" s="8" t="s">
        <v>129</v>
      </c>
      <c r="F421" s="8" t="s">
        <v>88</v>
      </c>
      <c r="G421" s="8" t="s">
        <v>88</v>
      </c>
      <c r="H421" s="8" t="s">
        <v>88</v>
      </c>
      <c r="I421" s="11">
        <v>1</v>
      </c>
      <c r="J421" s="8" t="s">
        <v>55</v>
      </c>
      <c r="K421" s="8"/>
      <c r="L421" s="8" t="s">
        <v>159</v>
      </c>
      <c r="M421" s="8" t="s">
        <v>2188</v>
      </c>
      <c r="N421" s="8" t="s">
        <v>2189</v>
      </c>
      <c r="O421" s="8" t="s">
        <v>1472</v>
      </c>
      <c r="P421" s="12"/>
    </row>
    <row r="422" s="2" customFormat="1" ht="13" customHeight="1" spans="1:16">
      <c r="A422" s="8">
        <v>421</v>
      </c>
      <c r="B422" s="8" t="s">
        <v>159</v>
      </c>
      <c r="C422" s="8" t="s">
        <v>2142</v>
      </c>
      <c r="D422" s="8" t="s">
        <v>129</v>
      </c>
      <c r="E422" s="8" t="s">
        <v>129</v>
      </c>
      <c r="F422" s="8" t="s">
        <v>88</v>
      </c>
      <c r="G422" s="8" t="s">
        <v>88</v>
      </c>
      <c r="H422" s="8" t="s">
        <v>88</v>
      </c>
      <c r="I422" s="11">
        <v>1</v>
      </c>
      <c r="J422" s="8" t="s">
        <v>55</v>
      </c>
      <c r="K422" s="8"/>
      <c r="L422" s="8" t="s">
        <v>159</v>
      </c>
      <c r="M422" s="8" t="s">
        <v>2190</v>
      </c>
      <c r="N422" s="8" t="s">
        <v>2191</v>
      </c>
      <c r="O422" s="8" t="s">
        <v>1472</v>
      </c>
      <c r="P422" s="12"/>
    </row>
    <row r="423" s="2" customFormat="1" ht="13" customHeight="1" spans="1:16">
      <c r="A423" s="8">
        <v>422</v>
      </c>
      <c r="B423" s="8" t="s">
        <v>159</v>
      </c>
      <c r="C423" s="8" t="s">
        <v>2142</v>
      </c>
      <c r="D423" s="8" t="s">
        <v>100</v>
      </c>
      <c r="E423" s="8" t="s">
        <v>100</v>
      </c>
      <c r="F423" s="8" t="s">
        <v>88</v>
      </c>
      <c r="G423" s="8" t="s">
        <v>88</v>
      </c>
      <c r="H423" s="8" t="s">
        <v>88</v>
      </c>
      <c r="I423" s="11">
        <v>1</v>
      </c>
      <c r="J423" s="8" t="s">
        <v>125</v>
      </c>
      <c r="K423" s="8"/>
      <c r="L423" s="8" t="s">
        <v>159</v>
      </c>
      <c r="M423" s="8" t="s">
        <v>1871</v>
      </c>
      <c r="N423" s="8" t="s">
        <v>1872</v>
      </c>
      <c r="O423" s="8" t="s">
        <v>1472</v>
      </c>
      <c r="P423" s="12"/>
    </row>
    <row r="424" s="2" customFormat="1" ht="13" customHeight="1" spans="1:16">
      <c r="A424" s="8">
        <v>423</v>
      </c>
      <c r="B424" s="8" t="s">
        <v>159</v>
      </c>
      <c r="C424" s="8" t="s">
        <v>2142</v>
      </c>
      <c r="D424" s="8" t="s">
        <v>67</v>
      </c>
      <c r="E424" s="8" t="s">
        <v>67</v>
      </c>
      <c r="F424" s="8" t="s">
        <v>88</v>
      </c>
      <c r="G424" s="8" t="s">
        <v>88</v>
      </c>
      <c r="H424" s="8" t="s">
        <v>88</v>
      </c>
      <c r="I424" s="11">
        <v>2</v>
      </c>
      <c r="J424" s="8" t="s">
        <v>125</v>
      </c>
      <c r="K424" s="8"/>
      <c r="L424" s="8" t="s">
        <v>159</v>
      </c>
      <c r="M424" s="8" t="s">
        <v>1877</v>
      </c>
      <c r="N424" s="8" t="s">
        <v>1878</v>
      </c>
      <c r="O424" s="8" t="s">
        <v>1472</v>
      </c>
      <c r="P424" s="12"/>
    </row>
    <row r="425" s="2" customFormat="1" ht="13" customHeight="1" spans="1:16">
      <c r="A425" s="8">
        <v>424</v>
      </c>
      <c r="B425" s="8" t="s">
        <v>159</v>
      </c>
      <c r="C425" s="8" t="s">
        <v>2142</v>
      </c>
      <c r="D425" s="8" t="s">
        <v>100</v>
      </c>
      <c r="E425" s="8" t="s">
        <v>100</v>
      </c>
      <c r="F425" s="8" t="s">
        <v>88</v>
      </c>
      <c r="G425" s="8" t="s">
        <v>88</v>
      </c>
      <c r="H425" s="8" t="s">
        <v>88</v>
      </c>
      <c r="I425" s="11">
        <v>1</v>
      </c>
      <c r="J425" s="8" t="s">
        <v>125</v>
      </c>
      <c r="K425" s="8"/>
      <c r="L425" s="8" t="s">
        <v>159</v>
      </c>
      <c r="M425" s="8" t="s">
        <v>2192</v>
      </c>
      <c r="N425" s="8" t="s">
        <v>2193</v>
      </c>
      <c r="O425" s="8" t="s">
        <v>1472</v>
      </c>
      <c r="P425" s="12"/>
    </row>
    <row r="426" s="2" customFormat="1" ht="13" customHeight="1" spans="1:16">
      <c r="A426" s="8">
        <v>425</v>
      </c>
      <c r="B426" s="8" t="s">
        <v>159</v>
      </c>
      <c r="C426" s="8" t="s">
        <v>2142</v>
      </c>
      <c r="D426" s="8" t="s">
        <v>67</v>
      </c>
      <c r="E426" s="8" t="s">
        <v>67</v>
      </c>
      <c r="F426" s="8" t="s">
        <v>88</v>
      </c>
      <c r="G426" s="8" t="s">
        <v>88</v>
      </c>
      <c r="H426" s="8" t="s">
        <v>88</v>
      </c>
      <c r="I426" s="11">
        <v>2</v>
      </c>
      <c r="J426" s="8" t="s">
        <v>125</v>
      </c>
      <c r="K426" s="8"/>
      <c r="L426" s="8" t="s">
        <v>159</v>
      </c>
      <c r="M426" s="8" t="s">
        <v>2192</v>
      </c>
      <c r="N426" s="8" t="s">
        <v>2193</v>
      </c>
      <c r="O426" s="8" t="s">
        <v>1472</v>
      </c>
      <c r="P426" s="12"/>
    </row>
    <row r="427" s="2" customFormat="1" ht="13" customHeight="1" spans="1:16">
      <c r="A427" s="8">
        <v>426</v>
      </c>
      <c r="B427" s="8" t="s">
        <v>159</v>
      </c>
      <c r="C427" s="8" t="s">
        <v>2142</v>
      </c>
      <c r="D427" s="8" t="s">
        <v>84</v>
      </c>
      <c r="E427" s="8" t="s">
        <v>84</v>
      </c>
      <c r="F427" s="8" t="s">
        <v>88</v>
      </c>
      <c r="G427" s="8" t="s">
        <v>88</v>
      </c>
      <c r="H427" s="8" t="s">
        <v>88</v>
      </c>
      <c r="I427" s="11">
        <v>2</v>
      </c>
      <c r="J427" s="8" t="s">
        <v>125</v>
      </c>
      <c r="K427" s="8"/>
      <c r="L427" s="8" t="s">
        <v>159</v>
      </c>
      <c r="M427" s="8" t="s">
        <v>1669</v>
      </c>
      <c r="N427" s="8" t="s">
        <v>1670</v>
      </c>
      <c r="O427" s="8" t="s">
        <v>1472</v>
      </c>
      <c r="P427" s="12"/>
    </row>
    <row r="428" s="2" customFormat="1" ht="13" customHeight="1" spans="1:16">
      <c r="A428" s="8">
        <v>427</v>
      </c>
      <c r="B428" s="8" t="s">
        <v>159</v>
      </c>
      <c r="C428" s="8" t="s">
        <v>2142</v>
      </c>
      <c r="D428" s="8" t="s">
        <v>100</v>
      </c>
      <c r="E428" s="8" t="s">
        <v>100</v>
      </c>
      <c r="F428" s="8" t="s">
        <v>88</v>
      </c>
      <c r="G428" s="8" t="s">
        <v>88</v>
      </c>
      <c r="H428" s="8" t="s">
        <v>88</v>
      </c>
      <c r="I428" s="11">
        <v>1</v>
      </c>
      <c r="J428" s="8" t="s">
        <v>125</v>
      </c>
      <c r="K428" s="8"/>
      <c r="L428" s="8" t="s">
        <v>159</v>
      </c>
      <c r="M428" s="8" t="s">
        <v>1669</v>
      </c>
      <c r="N428" s="8" t="s">
        <v>1670</v>
      </c>
      <c r="O428" s="8" t="s">
        <v>1472</v>
      </c>
      <c r="P428" s="12"/>
    </row>
    <row r="429" s="2" customFormat="1" ht="13" customHeight="1" spans="1:16">
      <c r="A429" s="8">
        <v>428</v>
      </c>
      <c r="B429" s="8" t="s">
        <v>159</v>
      </c>
      <c r="C429" s="8" t="s">
        <v>2142</v>
      </c>
      <c r="D429" s="8" t="s">
        <v>67</v>
      </c>
      <c r="E429" s="8" t="s">
        <v>67</v>
      </c>
      <c r="F429" s="8" t="s">
        <v>88</v>
      </c>
      <c r="G429" s="8" t="s">
        <v>88</v>
      </c>
      <c r="H429" s="8" t="s">
        <v>88</v>
      </c>
      <c r="I429" s="11">
        <v>1</v>
      </c>
      <c r="J429" s="8" t="s">
        <v>125</v>
      </c>
      <c r="K429" s="8"/>
      <c r="L429" s="8" t="s">
        <v>159</v>
      </c>
      <c r="M429" s="8" t="s">
        <v>1669</v>
      </c>
      <c r="N429" s="8" t="s">
        <v>1670</v>
      </c>
      <c r="O429" s="8" t="s">
        <v>1472</v>
      </c>
      <c r="P429" s="12"/>
    </row>
    <row r="430" s="2" customFormat="1" ht="13" customHeight="1" spans="1:16">
      <c r="A430" s="8">
        <v>429</v>
      </c>
      <c r="B430" s="8" t="s">
        <v>159</v>
      </c>
      <c r="C430" s="8" t="s">
        <v>2142</v>
      </c>
      <c r="D430" s="8" t="s">
        <v>84</v>
      </c>
      <c r="E430" s="8" t="s">
        <v>84</v>
      </c>
      <c r="F430" s="8" t="s">
        <v>88</v>
      </c>
      <c r="G430" s="8" t="s">
        <v>88</v>
      </c>
      <c r="H430" s="8" t="s">
        <v>88</v>
      </c>
      <c r="I430" s="11">
        <v>2</v>
      </c>
      <c r="J430" s="8" t="s">
        <v>125</v>
      </c>
      <c r="K430" s="8"/>
      <c r="L430" s="8" t="s">
        <v>159</v>
      </c>
      <c r="M430" s="8" t="s">
        <v>1656</v>
      </c>
      <c r="N430" s="8" t="s">
        <v>1657</v>
      </c>
      <c r="O430" s="8" t="s">
        <v>1472</v>
      </c>
      <c r="P430" s="12"/>
    </row>
    <row r="431" s="2" customFormat="1" ht="13" customHeight="1" spans="1:16">
      <c r="A431" s="8">
        <v>430</v>
      </c>
      <c r="B431" s="8" t="s">
        <v>159</v>
      </c>
      <c r="C431" s="8" t="s">
        <v>2142</v>
      </c>
      <c r="D431" s="8" t="s">
        <v>67</v>
      </c>
      <c r="E431" s="8" t="s">
        <v>67</v>
      </c>
      <c r="F431" s="8" t="s">
        <v>88</v>
      </c>
      <c r="G431" s="8" t="s">
        <v>88</v>
      </c>
      <c r="H431" s="8" t="s">
        <v>88</v>
      </c>
      <c r="I431" s="11">
        <v>1</v>
      </c>
      <c r="J431" s="8" t="s">
        <v>125</v>
      </c>
      <c r="K431" s="8"/>
      <c r="L431" s="8" t="s">
        <v>159</v>
      </c>
      <c r="M431" s="8" t="s">
        <v>1656</v>
      </c>
      <c r="N431" s="8" t="s">
        <v>1657</v>
      </c>
      <c r="O431" s="8" t="s">
        <v>1472</v>
      </c>
      <c r="P431" s="12"/>
    </row>
    <row r="432" s="2" customFormat="1" ht="13" customHeight="1" spans="1:16">
      <c r="A432" s="8">
        <v>431</v>
      </c>
      <c r="B432" s="8" t="s">
        <v>159</v>
      </c>
      <c r="C432" s="8" t="s">
        <v>2142</v>
      </c>
      <c r="D432" s="8" t="s">
        <v>84</v>
      </c>
      <c r="E432" s="8" t="s">
        <v>84</v>
      </c>
      <c r="F432" s="8" t="s">
        <v>88</v>
      </c>
      <c r="G432" s="8" t="s">
        <v>88</v>
      </c>
      <c r="H432" s="8" t="s">
        <v>88</v>
      </c>
      <c r="I432" s="11">
        <v>4</v>
      </c>
      <c r="J432" s="8" t="s">
        <v>125</v>
      </c>
      <c r="K432" s="8"/>
      <c r="L432" s="8" t="s">
        <v>159</v>
      </c>
      <c r="M432" s="8" t="s">
        <v>1339</v>
      </c>
      <c r="N432" s="8" t="s">
        <v>1340</v>
      </c>
      <c r="O432" s="8" t="s">
        <v>1472</v>
      </c>
      <c r="P432" s="12"/>
    </row>
    <row r="433" s="2" customFormat="1" ht="13" customHeight="1" spans="1:16">
      <c r="A433" s="8">
        <v>432</v>
      </c>
      <c r="B433" s="8" t="s">
        <v>159</v>
      </c>
      <c r="C433" s="8" t="s">
        <v>2142</v>
      </c>
      <c r="D433" s="8" t="s">
        <v>84</v>
      </c>
      <c r="E433" s="8" t="s">
        <v>84</v>
      </c>
      <c r="F433" s="8" t="s">
        <v>88</v>
      </c>
      <c r="G433" s="8" t="s">
        <v>88</v>
      </c>
      <c r="H433" s="8" t="s">
        <v>88</v>
      </c>
      <c r="I433" s="11">
        <v>1</v>
      </c>
      <c r="J433" s="8" t="s">
        <v>125</v>
      </c>
      <c r="K433" s="8"/>
      <c r="L433" s="8" t="s">
        <v>159</v>
      </c>
      <c r="M433" s="8" t="s">
        <v>1339</v>
      </c>
      <c r="N433" s="8" t="s">
        <v>1340</v>
      </c>
      <c r="O433" s="8" t="s">
        <v>1472</v>
      </c>
      <c r="P433" s="12"/>
    </row>
    <row r="434" s="2" customFormat="1" ht="13" customHeight="1" spans="1:16">
      <c r="A434" s="8">
        <v>433</v>
      </c>
      <c r="B434" s="8" t="s">
        <v>159</v>
      </c>
      <c r="C434" s="8" t="s">
        <v>2142</v>
      </c>
      <c r="D434" s="8" t="s">
        <v>67</v>
      </c>
      <c r="E434" s="8" t="s">
        <v>67</v>
      </c>
      <c r="F434" s="8" t="s">
        <v>88</v>
      </c>
      <c r="G434" s="8" t="s">
        <v>88</v>
      </c>
      <c r="H434" s="8" t="s">
        <v>88</v>
      </c>
      <c r="I434" s="11">
        <v>1</v>
      </c>
      <c r="J434" s="8" t="s">
        <v>125</v>
      </c>
      <c r="K434" s="8"/>
      <c r="L434" s="8" t="s">
        <v>159</v>
      </c>
      <c r="M434" s="8" t="s">
        <v>2194</v>
      </c>
      <c r="N434" s="8" t="s">
        <v>2195</v>
      </c>
      <c r="O434" s="8" t="s">
        <v>1472</v>
      </c>
      <c r="P434" s="12"/>
    </row>
    <row r="435" s="2" customFormat="1" ht="13" customHeight="1" spans="1:16">
      <c r="A435" s="8">
        <v>434</v>
      </c>
      <c r="B435" s="8" t="s">
        <v>159</v>
      </c>
      <c r="C435" s="8" t="s">
        <v>2142</v>
      </c>
      <c r="D435" s="8" t="s">
        <v>84</v>
      </c>
      <c r="E435" s="8" t="s">
        <v>84</v>
      </c>
      <c r="F435" s="8" t="s">
        <v>88</v>
      </c>
      <c r="G435" s="8" t="s">
        <v>88</v>
      </c>
      <c r="H435" s="8" t="s">
        <v>88</v>
      </c>
      <c r="I435" s="11">
        <v>1</v>
      </c>
      <c r="J435" s="8" t="s">
        <v>125</v>
      </c>
      <c r="K435" s="8"/>
      <c r="L435" s="8" t="s">
        <v>159</v>
      </c>
      <c r="M435" s="8" t="s">
        <v>1345</v>
      </c>
      <c r="N435" s="8" t="s">
        <v>1346</v>
      </c>
      <c r="O435" s="8" t="s">
        <v>1472</v>
      </c>
      <c r="P435" s="12"/>
    </row>
    <row r="436" s="2" customFormat="1" ht="13" customHeight="1" spans="1:16">
      <c r="A436" s="8">
        <v>435</v>
      </c>
      <c r="B436" s="8" t="s">
        <v>159</v>
      </c>
      <c r="C436" s="8" t="s">
        <v>2142</v>
      </c>
      <c r="D436" s="8" t="s">
        <v>132</v>
      </c>
      <c r="E436" s="8" t="s">
        <v>132</v>
      </c>
      <c r="F436" s="8" t="s">
        <v>88</v>
      </c>
      <c r="G436" s="8" t="s">
        <v>88</v>
      </c>
      <c r="H436" s="8" t="s">
        <v>88</v>
      </c>
      <c r="I436" s="11">
        <v>1</v>
      </c>
      <c r="J436" s="8" t="s">
        <v>24</v>
      </c>
      <c r="K436" s="8"/>
      <c r="L436" s="8" t="s">
        <v>159</v>
      </c>
      <c r="M436" s="8" t="s">
        <v>2196</v>
      </c>
      <c r="N436" s="8" t="s">
        <v>2197</v>
      </c>
      <c r="O436" s="8" t="s">
        <v>1472</v>
      </c>
      <c r="P436" s="12"/>
    </row>
    <row r="437" s="2" customFormat="1" ht="13" customHeight="1" spans="1:16">
      <c r="A437" s="8">
        <v>436</v>
      </c>
      <c r="B437" s="8" t="s">
        <v>159</v>
      </c>
      <c r="C437" s="8" t="s">
        <v>2142</v>
      </c>
      <c r="D437" s="8" t="s">
        <v>123</v>
      </c>
      <c r="E437" s="8" t="s">
        <v>123</v>
      </c>
      <c r="F437" s="8" t="s">
        <v>88</v>
      </c>
      <c r="G437" s="8" t="s">
        <v>88</v>
      </c>
      <c r="H437" s="8" t="s">
        <v>88</v>
      </c>
      <c r="I437" s="11">
        <v>1</v>
      </c>
      <c r="J437" s="8" t="s">
        <v>24</v>
      </c>
      <c r="K437" s="8"/>
      <c r="L437" s="8" t="s">
        <v>159</v>
      </c>
      <c r="M437" s="8" t="s">
        <v>2196</v>
      </c>
      <c r="N437" s="8" t="s">
        <v>2197</v>
      </c>
      <c r="O437" s="8" t="s">
        <v>1472</v>
      </c>
      <c r="P437" s="12"/>
    </row>
    <row r="438" s="2" customFormat="1" ht="13" customHeight="1" spans="1:16">
      <c r="A438" s="8">
        <v>437</v>
      </c>
      <c r="B438" s="8" t="s">
        <v>159</v>
      </c>
      <c r="C438" s="8" t="s">
        <v>2142</v>
      </c>
      <c r="D438" s="8" t="s">
        <v>67</v>
      </c>
      <c r="E438" s="8" t="s">
        <v>67</v>
      </c>
      <c r="F438" s="8" t="s">
        <v>88</v>
      </c>
      <c r="G438" s="8" t="s">
        <v>88</v>
      </c>
      <c r="H438" s="8" t="s">
        <v>88</v>
      </c>
      <c r="I438" s="11">
        <v>1</v>
      </c>
      <c r="J438" s="8" t="s">
        <v>125</v>
      </c>
      <c r="K438" s="8"/>
      <c r="L438" s="8" t="s">
        <v>159</v>
      </c>
      <c r="M438" s="8" t="s">
        <v>2198</v>
      </c>
      <c r="N438" s="8" t="s">
        <v>2199</v>
      </c>
      <c r="O438" s="8" t="s">
        <v>1472</v>
      </c>
      <c r="P438" s="12"/>
    </row>
    <row r="439" s="2" customFormat="1" ht="13" customHeight="1" spans="1:16">
      <c r="A439" s="8">
        <v>438</v>
      </c>
      <c r="B439" s="8" t="s">
        <v>159</v>
      </c>
      <c r="C439" s="8" t="s">
        <v>2142</v>
      </c>
      <c r="D439" s="8" t="s">
        <v>84</v>
      </c>
      <c r="E439" s="8" t="s">
        <v>84</v>
      </c>
      <c r="F439" s="8" t="s">
        <v>88</v>
      </c>
      <c r="G439" s="8" t="s">
        <v>88</v>
      </c>
      <c r="H439" s="8" t="s">
        <v>88</v>
      </c>
      <c r="I439" s="11">
        <v>1</v>
      </c>
      <c r="J439" s="8" t="s">
        <v>125</v>
      </c>
      <c r="K439" s="8"/>
      <c r="L439" s="8" t="s">
        <v>159</v>
      </c>
      <c r="M439" s="8" t="s">
        <v>2198</v>
      </c>
      <c r="N439" s="8" t="s">
        <v>2199</v>
      </c>
      <c r="O439" s="8" t="s">
        <v>1472</v>
      </c>
      <c r="P439" s="12"/>
    </row>
    <row r="440" s="2" customFormat="1" ht="13" customHeight="1" spans="1:16">
      <c r="A440" s="8">
        <v>439</v>
      </c>
      <c r="B440" s="8" t="s">
        <v>159</v>
      </c>
      <c r="C440" s="8" t="s">
        <v>2142</v>
      </c>
      <c r="D440" s="8" t="s">
        <v>67</v>
      </c>
      <c r="E440" s="8" t="s">
        <v>67</v>
      </c>
      <c r="F440" s="8" t="s">
        <v>88</v>
      </c>
      <c r="G440" s="8" t="s">
        <v>88</v>
      </c>
      <c r="H440" s="8" t="s">
        <v>88</v>
      </c>
      <c r="I440" s="11">
        <v>1</v>
      </c>
      <c r="J440" s="8" t="s">
        <v>125</v>
      </c>
      <c r="K440" s="8"/>
      <c r="L440" s="8" t="s">
        <v>159</v>
      </c>
      <c r="M440" s="8" t="s">
        <v>2001</v>
      </c>
      <c r="N440" s="8" t="s">
        <v>2002</v>
      </c>
      <c r="O440" s="8" t="s">
        <v>1472</v>
      </c>
      <c r="P440" s="12"/>
    </row>
    <row r="441" s="2" customFormat="1" ht="13" customHeight="1" spans="1:16">
      <c r="A441" s="8">
        <v>440</v>
      </c>
      <c r="B441" s="8" t="s">
        <v>159</v>
      </c>
      <c r="C441" s="8" t="s">
        <v>2142</v>
      </c>
      <c r="D441" s="8" t="s">
        <v>84</v>
      </c>
      <c r="E441" s="8" t="s">
        <v>84</v>
      </c>
      <c r="F441" s="8" t="s">
        <v>88</v>
      </c>
      <c r="G441" s="8" t="s">
        <v>88</v>
      </c>
      <c r="H441" s="8" t="s">
        <v>88</v>
      </c>
      <c r="I441" s="11">
        <v>4</v>
      </c>
      <c r="J441" s="8" t="s">
        <v>125</v>
      </c>
      <c r="K441" s="8"/>
      <c r="L441" s="8" t="s">
        <v>159</v>
      </c>
      <c r="M441" s="8" t="s">
        <v>2006</v>
      </c>
      <c r="N441" s="8" t="s">
        <v>2007</v>
      </c>
      <c r="O441" s="8" t="s">
        <v>1472</v>
      </c>
      <c r="P441" s="12"/>
    </row>
    <row r="442" s="2" customFormat="1" ht="13" customHeight="1" spans="1:16">
      <c r="A442" s="8">
        <v>441</v>
      </c>
      <c r="B442" s="8" t="s">
        <v>159</v>
      </c>
      <c r="C442" s="8" t="s">
        <v>2142</v>
      </c>
      <c r="D442" s="8" t="s">
        <v>100</v>
      </c>
      <c r="E442" s="8" t="s">
        <v>100</v>
      </c>
      <c r="F442" s="8" t="s">
        <v>88</v>
      </c>
      <c r="G442" s="8" t="s">
        <v>88</v>
      </c>
      <c r="H442" s="8" t="s">
        <v>88</v>
      </c>
      <c r="I442" s="11">
        <v>1</v>
      </c>
      <c r="J442" s="8" t="s">
        <v>125</v>
      </c>
      <c r="K442" s="8"/>
      <c r="L442" s="8" t="s">
        <v>159</v>
      </c>
      <c r="M442" s="8" t="s">
        <v>2006</v>
      </c>
      <c r="N442" s="8" t="s">
        <v>2007</v>
      </c>
      <c r="O442" s="8" t="s">
        <v>1472</v>
      </c>
      <c r="P442" s="12"/>
    </row>
    <row r="443" s="2" customFormat="1" ht="13" customHeight="1" spans="1:16">
      <c r="A443" s="8">
        <v>442</v>
      </c>
      <c r="B443" s="8" t="s">
        <v>159</v>
      </c>
      <c r="C443" s="8" t="s">
        <v>2142</v>
      </c>
      <c r="D443" s="8" t="s">
        <v>100</v>
      </c>
      <c r="E443" s="8" t="s">
        <v>100</v>
      </c>
      <c r="F443" s="8" t="s">
        <v>88</v>
      </c>
      <c r="G443" s="8" t="s">
        <v>88</v>
      </c>
      <c r="H443" s="8" t="s">
        <v>88</v>
      </c>
      <c r="I443" s="11">
        <v>1</v>
      </c>
      <c r="J443" s="8" t="s">
        <v>125</v>
      </c>
      <c r="K443" s="8"/>
      <c r="L443" s="8" t="s">
        <v>159</v>
      </c>
      <c r="M443" s="8" t="s">
        <v>2012</v>
      </c>
      <c r="N443" s="8" t="s">
        <v>2013</v>
      </c>
      <c r="O443" s="8" t="s">
        <v>1472</v>
      </c>
      <c r="P443" s="12"/>
    </row>
    <row r="444" s="2" customFormat="1" ht="13" customHeight="1" spans="1:16">
      <c r="A444" s="8">
        <v>443</v>
      </c>
      <c r="B444" s="8" t="s">
        <v>159</v>
      </c>
      <c r="C444" s="8" t="s">
        <v>2142</v>
      </c>
      <c r="D444" s="8" t="s">
        <v>67</v>
      </c>
      <c r="E444" s="8" t="s">
        <v>67</v>
      </c>
      <c r="F444" s="8" t="s">
        <v>88</v>
      </c>
      <c r="G444" s="8" t="s">
        <v>88</v>
      </c>
      <c r="H444" s="8" t="s">
        <v>88</v>
      </c>
      <c r="I444" s="11">
        <v>1</v>
      </c>
      <c r="J444" s="8" t="s">
        <v>125</v>
      </c>
      <c r="K444" s="8"/>
      <c r="L444" s="8" t="s">
        <v>159</v>
      </c>
      <c r="M444" s="8" t="s">
        <v>2012</v>
      </c>
      <c r="N444" s="8" t="s">
        <v>2013</v>
      </c>
      <c r="O444" s="8" t="s">
        <v>1472</v>
      </c>
      <c r="P444" s="12"/>
    </row>
    <row r="445" s="2" customFormat="1" ht="13" customHeight="1" spans="1:16">
      <c r="A445" s="8">
        <v>444</v>
      </c>
      <c r="B445" s="8" t="s">
        <v>159</v>
      </c>
      <c r="C445" s="8" t="s">
        <v>2142</v>
      </c>
      <c r="D445" s="8" t="s">
        <v>100</v>
      </c>
      <c r="E445" s="8" t="s">
        <v>100</v>
      </c>
      <c r="F445" s="8" t="s">
        <v>88</v>
      </c>
      <c r="G445" s="8" t="s">
        <v>88</v>
      </c>
      <c r="H445" s="8" t="s">
        <v>88</v>
      </c>
      <c r="I445" s="11">
        <v>1</v>
      </c>
      <c r="J445" s="8" t="s">
        <v>125</v>
      </c>
      <c r="K445" s="8"/>
      <c r="L445" s="8" t="s">
        <v>159</v>
      </c>
      <c r="M445" s="8" t="s">
        <v>2020</v>
      </c>
      <c r="N445" s="8" t="s">
        <v>2021</v>
      </c>
      <c r="O445" s="8" t="s">
        <v>1472</v>
      </c>
      <c r="P445" s="12"/>
    </row>
    <row r="446" s="2" customFormat="1" ht="13" customHeight="1" spans="1:16">
      <c r="A446" s="8">
        <v>445</v>
      </c>
      <c r="B446" s="8" t="s">
        <v>159</v>
      </c>
      <c r="C446" s="8" t="s">
        <v>2142</v>
      </c>
      <c r="D446" s="8" t="s">
        <v>67</v>
      </c>
      <c r="E446" s="8" t="s">
        <v>67</v>
      </c>
      <c r="F446" s="8" t="s">
        <v>88</v>
      </c>
      <c r="G446" s="8" t="s">
        <v>88</v>
      </c>
      <c r="H446" s="8" t="s">
        <v>88</v>
      </c>
      <c r="I446" s="11">
        <v>1</v>
      </c>
      <c r="J446" s="8" t="s">
        <v>125</v>
      </c>
      <c r="K446" s="8"/>
      <c r="L446" s="8" t="s">
        <v>159</v>
      </c>
      <c r="M446" s="8" t="s">
        <v>2020</v>
      </c>
      <c r="N446" s="8" t="s">
        <v>2021</v>
      </c>
      <c r="O446" s="8" t="s">
        <v>1472</v>
      </c>
      <c r="P446" s="12"/>
    </row>
    <row r="447" s="2" customFormat="1" ht="13" customHeight="1" spans="1:16">
      <c r="A447" s="8">
        <v>446</v>
      </c>
      <c r="B447" s="8" t="s">
        <v>159</v>
      </c>
      <c r="C447" s="8" t="s">
        <v>2142</v>
      </c>
      <c r="D447" s="8" t="s">
        <v>100</v>
      </c>
      <c r="E447" s="8" t="s">
        <v>100</v>
      </c>
      <c r="F447" s="8" t="s">
        <v>88</v>
      </c>
      <c r="G447" s="8" t="s">
        <v>88</v>
      </c>
      <c r="H447" s="8" t="s">
        <v>88</v>
      </c>
      <c r="I447" s="11">
        <v>1</v>
      </c>
      <c r="J447" s="8" t="s">
        <v>125</v>
      </c>
      <c r="K447" s="8"/>
      <c r="L447" s="8" t="s">
        <v>159</v>
      </c>
      <c r="M447" s="8" t="s">
        <v>2026</v>
      </c>
      <c r="N447" s="8" t="s">
        <v>2027</v>
      </c>
      <c r="O447" s="8" t="s">
        <v>1472</v>
      </c>
      <c r="P447" s="12"/>
    </row>
    <row r="448" s="2" customFormat="1" ht="13" customHeight="1" spans="1:16">
      <c r="A448" s="8">
        <v>447</v>
      </c>
      <c r="B448" s="8" t="s">
        <v>159</v>
      </c>
      <c r="C448" s="8" t="s">
        <v>2142</v>
      </c>
      <c r="D448" s="8" t="s">
        <v>132</v>
      </c>
      <c r="E448" s="8" t="s">
        <v>132</v>
      </c>
      <c r="F448" s="8" t="s">
        <v>88</v>
      </c>
      <c r="G448" s="8" t="s">
        <v>88</v>
      </c>
      <c r="H448" s="8" t="s">
        <v>88</v>
      </c>
      <c r="I448" s="11">
        <v>1</v>
      </c>
      <c r="J448" s="8" t="s">
        <v>24</v>
      </c>
      <c r="K448" s="8"/>
      <c r="L448" s="8" t="s">
        <v>159</v>
      </c>
      <c r="M448" s="8" t="s">
        <v>2200</v>
      </c>
      <c r="N448" s="8" t="s">
        <v>2201</v>
      </c>
      <c r="O448" s="8" t="s">
        <v>1334</v>
      </c>
      <c r="P448" s="12"/>
    </row>
    <row r="449" s="2" customFormat="1" ht="13" customHeight="1" spans="1:16">
      <c r="A449" s="8">
        <v>448</v>
      </c>
      <c r="B449" s="8" t="s">
        <v>159</v>
      </c>
      <c r="C449" s="8" t="s">
        <v>2142</v>
      </c>
      <c r="D449" s="8" t="s">
        <v>100</v>
      </c>
      <c r="E449" s="8" t="s">
        <v>100</v>
      </c>
      <c r="F449" s="8" t="s">
        <v>88</v>
      </c>
      <c r="G449" s="8" t="s">
        <v>88</v>
      </c>
      <c r="H449" s="8" t="s">
        <v>88</v>
      </c>
      <c r="I449" s="11">
        <v>1</v>
      </c>
      <c r="J449" s="8" t="s">
        <v>125</v>
      </c>
      <c r="K449" s="8"/>
      <c r="L449" s="8" t="s">
        <v>159</v>
      </c>
      <c r="M449" s="8" t="s">
        <v>2031</v>
      </c>
      <c r="N449" s="8" t="s">
        <v>2032</v>
      </c>
      <c r="O449" s="8" t="s">
        <v>1472</v>
      </c>
      <c r="P449" s="12"/>
    </row>
    <row r="450" s="2" customFormat="1" ht="13" customHeight="1" spans="1:16">
      <c r="A450" s="8">
        <v>449</v>
      </c>
      <c r="B450" s="8" t="s">
        <v>159</v>
      </c>
      <c r="C450" s="8" t="s">
        <v>2142</v>
      </c>
      <c r="D450" s="8" t="s">
        <v>67</v>
      </c>
      <c r="E450" s="8" t="s">
        <v>67</v>
      </c>
      <c r="F450" s="8" t="s">
        <v>88</v>
      </c>
      <c r="G450" s="8" t="s">
        <v>88</v>
      </c>
      <c r="H450" s="8" t="s">
        <v>88</v>
      </c>
      <c r="I450" s="11">
        <v>1</v>
      </c>
      <c r="J450" s="8" t="s">
        <v>125</v>
      </c>
      <c r="K450" s="8"/>
      <c r="L450" s="8" t="s">
        <v>159</v>
      </c>
      <c r="M450" s="8" t="s">
        <v>2031</v>
      </c>
      <c r="N450" s="8" t="s">
        <v>2032</v>
      </c>
      <c r="O450" s="8" t="s">
        <v>1472</v>
      </c>
      <c r="P450" s="12"/>
    </row>
    <row r="451" s="2" customFormat="1" ht="13" customHeight="1" spans="1:16">
      <c r="A451" s="8">
        <v>450</v>
      </c>
      <c r="B451" s="8" t="s">
        <v>159</v>
      </c>
      <c r="C451" s="8" t="s">
        <v>2142</v>
      </c>
      <c r="D451" s="8" t="s">
        <v>67</v>
      </c>
      <c r="E451" s="8" t="s">
        <v>67</v>
      </c>
      <c r="F451" s="8" t="s">
        <v>88</v>
      </c>
      <c r="G451" s="8" t="s">
        <v>88</v>
      </c>
      <c r="H451" s="8" t="s">
        <v>88</v>
      </c>
      <c r="I451" s="11">
        <v>1</v>
      </c>
      <c r="J451" s="8" t="s">
        <v>125</v>
      </c>
      <c r="K451" s="8"/>
      <c r="L451" s="8" t="s">
        <v>159</v>
      </c>
      <c r="M451" s="8" t="s">
        <v>2038</v>
      </c>
      <c r="N451" s="8" t="s">
        <v>2039</v>
      </c>
      <c r="O451" s="8" t="s">
        <v>1472</v>
      </c>
      <c r="P451" s="12"/>
    </row>
    <row r="452" s="2" customFormat="1" ht="13" customHeight="1" spans="1:16">
      <c r="A452" s="8">
        <v>451</v>
      </c>
      <c r="B452" s="8" t="s">
        <v>159</v>
      </c>
      <c r="C452" s="8" t="s">
        <v>2142</v>
      </c>
      <c r="D452" s="8" t="s">
        <v>84</v>
      </c>
      <c r="E452" s="8" t="s">
        <v>84</v>
      </c>
      <c r="F452" s="8" t="s">
        <v>88</v>
      </c>
      <c r="G452" s="8" t="s">
        <v>88</v>
      </c>
      <c r="H452" s="8" t="s">
        <v>88</v>
      </c>
      <c r="I452" s="11">
        <v>1</v>
      </c>
      <c r="J452" s="8" t="s">
        <v>125</v>
      </c>
      <c r="K452" s="8"/>
      <c r="L452" s="8" t="s">
        <v>159</v>
      </c>
      <c r="M452" s="8" t="s">
        <v>2038</v>
      </c>
      <c r="N452" s="8" t="s">
        <v>2039</v>
      </c>
      <c r="O452" s="8" t="s">
        <v>1472</v>
      </c>
      <c r="P452" s="12"/>
    </row>
    <row r="453" s="2" customFormat="1" ht="13" customHeight="1" spans="1:16">
      <c r="A453" s="8">
        <v>452</v>
      </c>
      <c r="B453" s="8" t="s">
        <v>159</v>
      </c>
      <c r="C453" s="8" t="s">
        <v>2142</v>
      </c>
      <c r="D453" s="8" t="s">
        <v>84</v>
      </c>
      <c r="E453" s="8" t="s">
        <v>84</v>
      </c>
      <c r="F453" s="8" t="s">
        <v>88</v>
      </c>
      <c r="G453" s="8" t="s">
        <v>88</v>
      </c>
      <c r="H453" s="8" t="s">
        <v>88</v>
      </c>
      <c r="I453" s="11">
        <v>1</v>
      </c>
      <c r="J453" s="8" t="s">
        <v>125</v>
      </c>
      <c r="K453" s="8"/>
      <c r="L453" s="8" t="s">
        <v>159</v>
      </c>
      <c r="M453" s="8" t="s">
        <v>2202</v>
      </c>
      <c r="N453" s="8" t="s">
        <v>2203</v>
      </c>
      <c r="O453" s="8" t="s">
        <v>1472</v>
      </c>
      <c r="P453" s="12"/>
    </row>
    <row r="454" s="2" customFormat="1" ht="13" customHeight="1" spans="1:16">
      <c r="A454" s="8">
        <v>453</v>
      </c>
      <c r="B454" s="8" t="s">
        <v>159</v>
      </c>
      <c r="C454" s="8" t="s">
        <v>2142</v>
      </c>
      <c r="D454" s="8" t="s">
        <v>100</v>
      </c>
      <c r="E454" s="8" t="s">
        <v>100</v>
      </c>
      <c r="F454" s="8" t="s">
        <v>88</v>
      </c>
      <c r="G454" s="8" t="s">
        <v>88</v>
      </c>
      <c r="H454" s="8" t="s">
        <v>88</v>
      </c>
      <c r="I454" s="11">
        <v>1</v>
      </c>
      <c r="J454" s="8" t="s">
        <v>125</v>
      </c>
      <c r="K454" s="8"/>
      <c r="L454" s="8" t="s">
        <v>159</v>
      </c>
      <c r="M454" s="8" t="s">
        <v>1348</v>
      </c>
      <c r="N454" s="8" t="s">
        <v>1349</v>
      </c>
      <c r="O454" s="8" t="s">
        <v>1472</v>
      </c>
      <c r="P454" s="12"/>
    </row>
    <row r="455" s="2" customFormat="1" ht="13" customHeight="1" spans="1:16">
      <c r="A455" s="8">
        <v>454</v>
      </c>
      <c r="B455" s="8" t="s">
        <v>159</v>
      </c>
      <c r="C455" s="8" t="s">
        <v>2142</v>
      </c>
      <c r="D455" s="8" t="s">
        <v>67</v>
      </c>
      <c r="E455" s="8" t="s">
        <v>67</v>
      </c>
      <c r="F455" s="8" t="s">
        <v>88</v>
      </c>
      <c r="G455" s="8" t="s">
        <v>88</v>
      </c>
      <c r="H455" s="8" t="s">
        <v>88</v>
      </c>
      <c r="I455" s="11">
        <v>1</v>
      </c>
      <c r="J455" s="8" t="s">
        <v>125</v>
      </c>
      <c r="K455" s="8"/>
      <c r="L455" s="8" t="s">
        <v>159</v>
      </c>
      <c r="M455" s="8" t="s">
        <v>1336</v>
      </c>
      <c r="N455" s="8" t="s">
        <v>1337</v>
      </c>
      <c r="O455" s="8" t="s">
        <v>1472</v>
      </c>
      <c r="P455" s="12"/>
    </row>
    <row r="456" s="2" customFormat="1" spans="9:9">
      <c r="I456" s="4"/>
    </row>
    <row r="457" s="2" customFormat="1" spans="9:9">
      <c r="I457" s="4"/>
    </row>
    <row r="458" s="2" customFormat="1" spans="9:9">
      <c r="I458" s="4"/>
    </row>
    <row r="459" s="2" customFormat="1" spans="9:9">
      <c r="I459" s="4"/>
    </row>
    <row r="460" s="2" customFormat="1" spans="9:9">
      <c r="I460" s="4"/>
    </row>
    <row r="461" s="2" customFormat="1" spans="9:9">
      <c r="I461" s="4"/>
    </row>
    <row r="462" s="2" customFormat="1" spans="9:9">
      <c r="I462" s="4"/>
    </row>
    <row r="463" s="2" customFormat="1" spans="9:9">
      <c r="I463" s="4"/>
    </row>
    <row r="464" s="2" customFormat="1" spans="9:9">
      <c r="I464" s="4"/>
    </row>
    <row r="465" s="2" customFormat="1" spans="9:9">
      <c r="I465" s="4"/>
    </row>
    <row r="466" s="2" customFormat="1" spans="9:9">
      <c r="I466" s="4"/>
    </row>
    <row r="467" s="2" customFormat="1" spans="9:9">
      <c r="I467" s="4"/>
    </row>
    <row r="468" s="2" customFormat="1" spans="9:9">
      <c r="I468" s="4"/>
    </row>
    <row r="469" s="2" customFormat="1" spans="9:9">
      <c r="I469" s="4"/>
    </row>
    <row r="470" s="2" customFormat="1" spans="9:9">
      <c r="I470" s="4"/>
    </row>
    <row r="471" s="2" customFormat="1" spans="9:9">
      <c r="I471" s="4"/>
    </row>
    <row r="472" s="2" customFormat="1" spans="9:9">
      <c r="I472" s="4"/>
    </row>
    <row r="473" s="2" customFormat="1" spans="9:9">
      <c r="I473" s="4"/>
    </row>
    <row r="474" s="2" customFormat="1" spans="9:9">
      <c r="I474" s="4"/>
    </row>
    <row r="475" s="2" customFormat="1" spans="9:9">
      <c r="I475" s="4"/>
    </row>
    <row r="476" s="2" customFormat="1" spans="9:9">
      <c r="I476" s="4"/>
    </row>
    <row r="477" s="2" customFormat="1" spans="9:9">
      <c r="I477" s="4"/>
    </row>
    <row r="478" s="2" customFormat="1" spans="9:9">
      <c r="I478" s="4"/>
    </row>
    <row r="479" s="2" customFormat="1" spans="9:9">
      <c r="I479" s="4"/>
    </row>
    <row r="480" s="2" customFormat="1" spans="9:9">
      <c r="I480" s="4"/>
    </row>
    <row r="481" s="2" customFormat="1" spans="9:9">
      <c r="I481" s="4"/>
    </row>
    <row r="482" s="2" customFormat="1" spans="9:9">
      <c r="I482" s="4"/>
    </row>
    <row r="483" s="2" customFormat="1" spans="9:9">
      <c r="I483" s="4"/>
    </row>
    <row r="484" s="2" customFormat="1" spans="9:9">
      <c r="I484" s="4"/>
    </row>
    <row r="485" s="2" customFormat="1" spans="9:9">
      <c r="I485" s="4"/>
    </row>
    <row r="486" s="2" customFormat="1" spans="9:9">
      <c r="I486" s="4"/>
    </row>
    <row r="487" s="2" customFormat="1" spans="9:9">
      <c r="I487" s="4"/>
    </row>
    <row r="488" s="2" customFormat="1" spans="9:9">
      <c r="I488" s="4"/>
    </row>
    <row r="489" s="2" customFormat="1" spans="9:9">
      <c r="I489" s="4"/>
    </row>
    <row r="490" s="2" customFormat="1" spans="9:9">
      <c r="I490" s="4"/>
    </row>
    <row r="491" s="2" customFormat="1" spans="9:9">
      <c r="I491" s="4"/>
    </row>
    <row r="492" s="2" customFormat="1" spans="9:9">
      <c r="I492" s="4"/>
    </row>
    <row r="493" s="2" customFormat="1" spans="9:9">
      <c r="I493" s="4"/>
    </row>
    <row r="494" s="2" customFormat="1" spans="9:9">
      <c r="I494" s="4"/>
    </row>
    <row r="495" s="2" customFormat="1" spans="9:9">
      <c r="I495" s="4"/>
    </row>
    <row r="496" s="2" customFormat="1" spans="9:9">
      <c r="I496" s="4"/>
    </row>
    <row r="497" s="2" customFormat="1" spans="9:9">
      <c r="I497" s="4"/>
    </row>
    <row r="498" s="2" customFormat="1" spans="9:9">
      <c r="I498" s="4"/>
    </row>
    <row r="499" s="2" customFormat="1" spans="9:9">
      <c r="I499" s="4"/>
    </row>
    <row r="500" s="2" customFormat="1" spans="9:9">
      <c r="I500" s="4"/>
    </row>
    <row r="501" s="2" customFormat="1" spans="9:9">
      <c r="I501" s="4"/>
    </row>
    <row r="502" s="2" customFormat="1" spans="9:9">
      <c r="I502" s="4"/>
    </row>
    <row r="503" s="2" customFormat="1" spans="9:9">
      <c r="I503" s="4"/>
    </row>
    <row r="504" s="2" customFormat="1" spans="9:9">
      <c r="I504" s="4"/>
    </row>
    <row r="505" s="2" customFormat="1" spans="9:9">
      <c r="I505" s="4"/>
    </row>
    <row r="506" s="2" customFormat="1" spans="9:9">
      <c r="I506" s="4"/>
    </row>
    <row r="507" s="2" customFormat="1" spans="9:9">
      <c r="I507" s="4"/>
    </row>
    <row r="508" s="2" customFormat="1" spans="9:9">
      <c r="I508" s="4"/>
    </row>
    <row r="509" s="2" customFormat="1" spans="9:9">
      <c r="I509" s="4"/>
    </row>
    <row r="510" s="2" customFormat="1" spans="9:9">
      <c r="I510" s="4"/>
    </row>
    <row r="511" s="2" customFormat="1" spans="9:9">
      <c r="I511" s="4"/>
    </row>
    <row r="512" s="2" customFormat="1" spans="9:9">
      <c r="I512" s="4"/>
    </row>
    <row r="513" s="2" customFormat="1" spans="9:9">
      <c r="I513" s="4"/>
    </row>
    <row r="514" s="2" customFormat="1" spans="9:9">
      <c r="I514" s="4"/>
    </row>
    <row r="515" s="2" customFormat="1" spans="9:9">
      <c r="I515" s="4"/>
    </row>
    <row r="516" s="2" customFormat="1" spans="9:9">
      <c r="I516" s="4"/>
    </row>
    <row r="517" s="2" customFormat="1" spans="9:9">
      <c r="I517" s="4"/>
    </row>
    <row r="518" s="2" customFormat="1" spans="9:9">
      <c r="I518" s="4"/>
    </row>
    <row r="519" s="2" customFormat="1" spans="9:9">
      <c r="I519" s="4"/>
    </row>
    <row r="520" s="2" customFormat="1" spans="9:9">
      <c r="I520" s="4"/>
    </row>
    <row r="521" s="2" customFormat="1" spans="9:9">
      <c r="I521" s="4"/>
    </row>
    <row r="522" s="2" customFormat="1" spans="9:9">
      <c r="I522" s="4"/>
    </row>
    <row r="523" s="2" customFormat="1" spans="9:9">
      <c r="I523" s="4"/>
    </row>
    <row r="524" s="2" customFormat="1" spans="9:9">
      <c r="I524" s="4"/>
    </row>
    <row r="525" s="2" customFormat="1" spans="9:9">
      <c r="I525" s="4"/>
    </row>
    <row r="526" s="2" customFormat="1" spans="9:9">
      <c r="I526" s="4"/>
    </row>
    <row r="527" s="2" customFormat="1" spans="9:9">
      <c r="I527" s="4"/>
    </row>
    <row r="528" s="2" customFormat="1" spans="9:9">
      <c r="I528" s="4"/>
    </row>
    <row r="529" s="2" customFormat="1" spans="9:9">
      <c r="I529" s="4"/>
    </row>
    <row r="530" s="2" customFormat="1" spans="9:9">
      <c r="I530" s="4"/>
    </row>
    <row r="531" s="2" customFormat="1" spans="9:9">
      <c r="I531" s="4"/>
    </row>
    <row r="532" s="2" customFormat="1" spans="9:9">
      <c r="I532" s="4"/>
    </row>
    <row r="533" s="2" customFormat="1" spans="9:9">
      <c r="I533" s="4"/>
    </row>
    <row r="534" s="2" customFormat="1" spans="9:9">
      <c r="I534" s="4"/>
    </row>
    <row r="535" s="2" customFormat="1" spans="9:9">
      <c r="I535" s="4"/>
    </row>
    <row r="536" s="2" customFormat="1" spans="9:9">
      <c r="I536" s="4"/>
    </row>
    <row r="537" s="2" customFormat="1" spans="9:9">
      <c r="I537" s="4"/>
    </row>
    <row r="538" s="2" customFormat="1" spans="9:9">
      <c r="I538" s="4"/>
    </row>
    <row r="539" s="2" customFormat="1" spans="9:9">
      <c r="I539" s="4"/>
    </row>
    <row r="540" s="2" customFormat="1" spans="9:9">
      <c r="I540" s="4"/>
    </row>
    <row r="541" s="2" customFormat="1" spans="9:9">
      <c r="I541" s="4"/>
    </row>
    <row r="542" s="2" customFormat="1" spans="9:9">
      <c r="I542" s="4"/>
    </row>
    <row r="543" s="2" customFormat="1" spans="9:9">
      <c r="I543" s="4"/>
    </row>
    <row r="544" s="2" customFormat="1" spans="9:9">
      <c r="I544" s="4"/>
    </row>
    <row r="545" s="2" customFormat="1" spans="9:9">
      <c r="I545" s="4"/>
    </row>
    <row r="546" s="2" customFormat="1" spans="9:9">
      <c r="I546" s="4"/>
    </row>
    <row r="547" s="2" customFormat="1" spans="9:9">
      <c r="I547" s="4"/>
    </row>
    <row r="548" s="2" customFormat="1" spans="9:9">
      <c r="I548" s="4"/>
    </row>
    <row r="549" s="2" customFormat="1" spans="9:9">
      <c r="I549" s="4"/>
    </row>
    <row r="550" s="2" customFormat="1" spans="9:9">
      <c r="I550" s="4"/>
    </row>
    <row r="551" s="2" customFormat="1" spans="9:9">
      <c r="I551" s="4"/>
    </row>
    <row r="552" s="2" customFormat="1" spans="9:9">
      <c r="I552" s="4"/>
    </row>
    <row r="553" s="2" customFormat="1" spans="9:9">
      <c r="I553" s="4"/>
    </row>
    <row r="554" s="2" customFormat="1" spans="9:9">
      <c r="I554" s="4"/>
    </row>
    <row r="555" s="2" customFormat="1" spans="9:9">
      <c r="I555" s="4"/>
    </row>
    <row r="556" s="2" customFormat="1" spans="9:9">
      <c r="I556" s="4"/>
    </row>
    <row r="557" s="2" customFormat="1" spans="9:9">
      <c r="I557" s="4"/>
    </row>
    <row r="558" s="2" customFormat="1" spans="9:9">
      <c r="I558" s="4"/>
    </row>
    <row r="559" s="2" customFormat="1" spans="9:9">
      <c r="I559" s="4"/>
    </row>
    <row r="560" s="2" customFormat="1" spans="9:9">
      <c r="I560" s="4"/>
    </row>
    <row r="561" s="2" customFormat="1" spans="9:9">
      <c r="I561" s="4"/>
    </row>
    <row r="562" s="2" customFormat="1" spans="9:9">
      <c r="I562" s="4"/>
    </row>
    <row r="563" s="2" customFormat="1" spans="9:9">
      <c r="I563" s="4"/>
    </row>
    <row r="564" s="2" customFormat="1" spans="9:9">
      <c r="I564" s="4"/>
    </row>
    <row r="565" s="2" customFormat="1" spans="9:9">
      <c r="I565" s="4"/>
    </row>
    <row r="566" s="2" customFormat="1" spans="9:9">
      <c r="I566" s="4"/>
    </row>
    <row r="567" s="2" customFormat="1" spans="9:9">
      <c r="I567" s="4"/>
    </row>
    <row r="568" s="2" customFormat="1" spans="9:9">
      <c r="I568" s="4"/>
    </row>
    <row r="569" s="2" customFormat="1" spans="9:9">
      <c r="I569" s="4"/>
    </row>
    <row r="570" s="2" customFormat="1" spans="9:9">
      <c r="I570" s="4"/>
    </row>
    <row r="571" s="2" customFormat="1" spans="9:9">
      <c r="I571" s="4"/>
    </row>
    <row r="572" s="2" customFormat="1" spans="9:9">
      <c r="I572" s="4"/>
    </row>
    <row r="573" s="2" customFormat="1" spans="9:9">
      <c r="I573" s="4"/>
    </row>
    <row r="574" s="2" customFormat="1" spans="9:9">
      <c r="I574" s="4"/>
    </row>
    <row r="575" s="2" customFormat="1" spans="9:9">
      <c r="I575" s="4"/>
    </row>
    <row r="576" s="2" customFormat="1" spans="9:9">
      <c r="I576" s="4"/>
    </row>
    <row r="577" s="2" customFormat="1" spans="9:9">
      <c r="I577" s="4"/>
    </row>
    <row r="578" s="2" customFormat="1" spans="9:9">
      <c r="I578" s="4"/>
    </row>
    <row r="579" s="2" customFormat="1" spans="9:9">
      <c r="I579" s="4"/>
    </row>
    <row r="580" s="2" customFormat="1" spans="9:9">
      <c r="I580" s="4"/>
    </row>
    <row r="581" s="2" customFormat="1" spans="9:9">
      <c r="I581" s="4"/>
    </row>
    <row r="582" s="2" customFormat="1" spans="9:9">
      <c r="I582" s="4"/>
    </row>
    <row r="583" s="2" customFormat="1" spans="9:9">
      <c r="I583" s="4"/>
    </row>
    <row r="584" s="2" customFormat="1" spans="9:9">
      <c r="I584" s="4"/>
    </row>
    <row r="585" s="2" customFormat="1" spans="9:9">
      <c r="I585" s="4"/>
    </row>
    <row r="586" s="2" customFormat="1" spans="9:9">
      <c r="I586" s="4"/>
    </row>
    <row r="587" s="2" customFormat="1" spans="9:9">
      <c r="I587" s="4"/>
    </row>
    <row r="588" s="2" customFormat="1" spans="9:9">
      <c r="I588" s="4"/>
    </row>
    <row r="589" s="2" customFormat="1" spans="9:9">
      <c r="I589" s="4"/>
    </row>
    <row r="590" s="2" customFormat="1" spans="9:9">
      <c r="I590" s="4"/>
    </row>
    <row r="591" s="2" customFormat="1" spans="9:9">
      <c r="I591" s="4"/>
    </row>
    <row r="592" s="2" customFormat="1" spans="9:9">
      <c r="I592" s="4"/>
    </row>
    <row r="593" s="2" customFormat="1" spans="9:9">
      <c r="I593" s="4"/>
    </row>
    <row r="594" s="2" customFormat="1" spans="9:9">
      <c r="I594" s="4"/>
    </row>
    <row r="595" s="2" customFormat="1" spans="9:9">
      <c r="I595" s="4"/>
    </row>
    <row r="596" s="2" customFormat="1" spans="9:9">
      <c r="I596" s="4"/>
    </row>
    <row r="597" s="2" customFormat="1" spans="9:9">
      <c r="I597" s="4"/>
    </row>
    <row r="598" s="2" customFormat="1" spans="9:9">
      <c r="I598" s="4"/>
    </row>
    <row r="599" s="2" customFormat="1" spans="9:9">
      <c r="I599" s="4"/>
    </row>
    <row r="600" s="2" customFormat="1" spans="9:9">
      <c r="I600" s="4"/>
    </row>
    <row r="601" s="2" customFormat="1" spans="9:9">
      <c r="I601" s="4"/>
    </row>
    <row r="602" s="2" customFormat="1" spans="9:9">
      <c r="I602" s="4"/>
    </row>
    <row r="603" s="2" customFormat="1" spans="9:9">
      <c r="I603" s="4"/>
    </row>
    <row r="604" s="2" customFormat="1" spans="9:9">
      <c r="I604" s="4"/>
    </row>
    <row r="605" s="2" customFormat="1" spans="9:9">
      <c r="I605" s="4"/>
    </row>
    <row r="606" s="2" customFormat="1" spans="9:9">
      <c r="I606" s="4"/>
    </row>
    <row r="607" s="2" customFormat="1" spans="9:9">
      <c r="I607" s="4"/>
    </row>
    <row r="608" s="2" customFormat="1" spans="9:9">
      <c r="I608" s="4"/>
    </row>
    <row r="609" s="2" customFormat="1" spans="9:9">
      <c r="I609" s="4"/>
    </row>
    <row r="610" s="2" customFormat="1" spans="9:9">
      <c r="I610" s="4"/>
    </row>
    <row r="611" s="2" customFormat="1" spans="9:9">
      <c r="I611" s="4"/>
    </row>
    <row r="612" s="2" customFormat="1" spans="9:9">
      <c r="I612" s="4"/>
    </row>
    <row r="613" s="2" customFormat="1" spans="9:9">
      <c r="I613" s="4"/>
    </row>
    <row r="614" s="2" customFormat="1" spans="9:9">
      <c r="I614" s="4"/>
    </row>
    <row r="615" s="2" customFormat="1" spans="9:9">
      <c r="I615" s="4"/>
    </row>
    <row r="616" s="2" customFormat="1" spans="9:9">
      <c r="I616" s="4"/>
    </row>
    <row r="617" s="2" customFormat="1" spans="9:9">
      <c r="I617" s="4"/>
    </row>
    <row r="618" s="2" customFormat="1" spans="9:9">
      <c r="I618" s="4"/>
    </row>
    <row r="619" s="2" customFormat="1" spans="9:9">
      <c r="I619" s="4"/>
    </row>
    <row r="620" s="2" customFormat="1" spans="9:9">
      <c r="I620" s="4"/>
    </row>
    <row r="621" s="2" customFormat="1" spans="9:9">
      <c r="I621" s="4"/>
    </row>
    <row r="622" s="2" customFormat="1" spans="9:9">
      <c r="I622" s="4"/>
    </row>
    <row r="623" s="2" customFormat="1" spans="9:9">
      <c r="I623" s="4"/>
    </row>
    <row r="624" s="2" customFormat="1" spans="9:9">
      <c r="I624" s="4"/>
    </row>
    <row r="625" s="2" customFormat="1" spans="9:9">
      <c r="I625" s="4"/>
    </row>
    <row r="626" s="2" customFormat="1" spans="9:9">
      <c r="I626" s="4"/>
    </row>
    <row r="627" s="2" customFormat="1" spans="9:9">
      <c r="I627" s="4"/>
    </row>
    <row r="628" s="2" customFormat="1" spans="9:9">
      <c r="I628" s="4"/>
    </row>
    <row r="629" s="2" customFormat="1" spans="9:9">
      <c r="I629" s="4"/>
    </row>
    <row r="630" s="2" customFormat="1" spans="9:9">
      <c r="I630" s="4"/>
    </row>
    <row r="631" s="2" customFormat="1" spans="9:9">
      <c r="I631" s="4"/>
    </row>
    <row r="632" s="2" customFormat="1" spans="9:9">
      <c r="I632" s="4"/>
    </row>
    <row r="633" s="2" customFormat="1" spans="9:9">
      <c r="I633" s="4"/>
    </row>
    <row r="634" s="2" customFormat="1" spans="9:9">
      <c r="I634" s="4"/>
    </row>
    <row r="635" s="2" customFormat="1" spans="9:9">
      <c r="I635" s="4"/>
    </row>
    <row r="636" s="2" customFormat="1" spans="9:9">
      <c r="I636" s="4"/>
    </row>
    <row r="637" s="2" customFormat="1" spans="9:9">
      <c r="I637" s="4"/>
    </row>
    <row r="638" s="2" customFormat="1" spans="9:9">
      <c r="I638" s="4"/>
    </row>
    <row r="639" s="2" customFormat="1" spans="9:9">
      <c r="I639" s="4"/>
    </row>
    <row r="640" s="2" customFormat="1" spans="9:9">
      <c r="I640" s="4"/>
    </row>
    <row r="641" s="2" customFormat="1" spans="9:9">
      <c r="I641" s="4"/>
    </row>
    <row r="642" s="2" customFormat="1" spans="9:9">
      <c r="I642" s="4"/>
    </row>
    <row r="643" s="2" customFormat="1" spans="9:9">
      <c r="I643" s="4"/>
    </row>
    <row r="644" s="2" customFormat="1" spans="9:9">
      <c r="I644" s="4"/>
    </row>
    <row r="645" s="2" customFormat="1" spans="9:9">
      <c r="I645" s="4"/>
    </row>
    <row r="646" s="2" customFormat="1" spans="9:9">
      <c r="I646" s="4"/>
    </row>
    <row r="647" s="2" customFormat="1" spans="9:9">
      <c r="I647" s="4"/>
    </row>
    <row r="648" s="2" customFormat="1" spans="9:9">
      <c r="I648" s="4"/>
    </row>
    <row r="649" s="2" customFormat="1" spans="9:9">
      <c r="I649" s="4"/>
    </row>
    <row r="650" s="2" customFormat="1" spans="9:9">
      <c r="I650" s="4"/>
    </row>
    <row r="651" s="2" customFormat="1" spans="9:9">
      <c r="I651" s="4"/>
    </row>
    <row r="652" s="2" customFormat="1" spans="9:9">
      <c r="I652" s="4"/>
    </row>
    <row r="653" s="2" customFormat="1" spans="9:9">
      <c r="I653" s="4"/>
    </row>
    <row r="654" s="2" customFormat="1" spans="9:9">
      <c r="I654" s="4"/>
    </row>
    <row r="655" s="2" customFormat="1" spans="9:9">
      <c r="I655" s="4"/>
    </row>
    <row r="656" s="2" customFormat="1" spans="9:9">
      <c r="I656" s="4"/>
    </row>
    <row r="657" s="2" customFormat="1" spans="9:9">
      <c r="I657" s="4"/>
    </row>
    <row r="658" s="2" customFormat="1" spans="9:9">
      <c r="I658" s="4"/>
    </row>
    <row r="659" s="2" customFormat="1" spans="9:9">
      <c r="I659" s="4"/>
    </row>
    <row r="660" s="2" customFormat="1" spans="9:9">
      <c r="I660" s="4"/>
    </row>
    <row r="661" s="2" customFormat="1" spans="9:9">
      <c r="I661" s="4"/>
    </row>
    <row r="662" s="2" customFormat="1" spans="9:9">
      <c r="I662" s="4"/>
    </row>
    <row r="663" s="2" customFormat="1" spans="9:9">
      <c r="I663" s="4"/>
    </row>
    <row r="664" s="2" customFormat="1" spans="9:9">
      <c r="I664" s="4"/>
    </row>
    <row r="665" s="2" customFormat="1" spans="9:9">
      <c r="I665" s="4"/>
    </row>
    <row r="666" s="2" customFormat="1" spans="9:9">
      <c r="I666" s="4"/>
    </row>
    <row r="667" s="2" customFormat="1" spans="9:9">
      <c r="I667" s="4"/>
    </row>
    <row r="668" s="2" customFormat="1" spans="9:9">
      <c r="I668" s="4"/>
    </row>
    <row r="669" s="2" customFormat="1" spans="9:9">
      <c r="I669" s="4"/>
    </row>
    <row r="670" s="2" customFormat="1" spans="9:9">
      <c r="I670" s="4"/>
    </row>
    <row r="671" s="2" customFormat="1" spans="9:9">
      <c r="I671" s="4"/>
    </row>
    <row r="672" s="2" customFormat="1" spans="9:9">
      <c r="I672" s="4"/>
    </row>
    <row r="673" s="2" customFormat="1" spans="9:9">
      <c r="I673" s="4"/>
    </row>
    <row r="674" s="2" customFormat="1" spans="9:9">
      <c r="I674" s="4"/>
    </row>
    <row r="675" s="2" customFormat="1" spans="9:9">
      <c r="I675" s="4"/>
    </row>
    <row r="676" s="2" customFormat="1" spans="9:9">
      <c r="I676" s="4"/>
    </row>
    <row r="677" s="2" customFormat="1" spans="9:9">
      <c r="I677" s="4"/>
    </row>
    <row r="678" s="2" customFormat="1" spans="9:9">
      <c r="I678" s="4"/>
    </row>
    <row r="679" s="2" customFormat="1" spans="9:9">
      <c r="I679" s="4"/>
    </row>
    <row r="680" s="2" customFormat="1" spans="9:9">
      <c r="I680" s="4"/>
    </row>
    <row r="681" s="2" customFormat="1" spans="9:9">
      <c r="I681" s="4"/>
    </row>
    <row r="682" s="2" customFormat="1" spans="9:9">
      <c r="I682" s="4"/>
    </row>
    <row r="683" s="2" customFormat="1" spans="9:9">
      <c r="I683" s="4"/>
    </row>
    <row r="684" s="2" customFormat="1" spans="9:9">
      <c r="I684" s="4"/>
    </row>
    <row r="685" s="2" customFormat="1" spans="9:9">
      <c r="I685" s="4"/>
    </row>
    <row r="686" s="2" customFormat="1" spans="9:9">
      <c r="I686" s="4"/>
    </row>
    <row r="687" s="2" customFormat="1" spans="9:9">
      <c r="I687" s="4"/>
    </row>
    <row r="688" s="2" customFormat="1" spans="9:9">
      <c r="I688" s="4"/>
    </row>
    <row r="689" s="2" customFormat="1" spans="9:9">
      <c r="I689" s="4"/>
    </row>
    <row r="690" s="2" customFormat="1" spans="9:9">
      <c r="I690" s="4"/>
    </row>
    <row r="691" s="2" customFormat="1" spans="9:9">
      <c r="I691" s="4"/>
    </row>
    <row r="692" s="2" customFormat="1" spans="9:9">
      <c r="I692" s="4"/>
    </row>
    <row r="693" s="2" customFormat="1" spans="9:9">
      <c r="I693" s="4"/>
    </row>
    <row r="694" s="2" customFormat="1" spans="9:9">
      <c r="I694" s="4"/>
    </row>
    <row r="695" s="2" customFormat="1" spans="9:9">
      <c r="I695" s="4"/>
    </row>
    <row r="696" s="2" customFormat="1" spans="9:9">
      <c r="I696" s="4"/>
    </row>
    <row r="697" s="2" customFormat="1" spans="9:9">
      <c r="I697" s="4"/>
    </row>
    <row r="698" s="2" customFormat="1" spans="9:9">
      <c r="I698" s="4"/>
    </row>
    <row r="699" s="2" customFormat="1" spans="9:9">
      <c r="I699" s="4"/>
    </row>
    <row r="700" s="2" customFormat="1" spans="9:9">
      <c r="I700" s="4"/>
    </row>
    <row r="701" s="2" customFormat="1" spans="9:9">
      <c r="I701" s="4"/>
    </row>
    <row r="702" s="2" customFormat="1" spans="9:9">
      <c r="I702" s="4"/>
    </row>
    <row r="703" s="2" customFormat="1" spans="9:9">
      <c r="I703" s="4"/>
    </row>
    <row r="704" s="2" customFormat="1" spans="9:9">
      <c r="I704" s="4"/>
    </row>
    <row r="705" s="2" customFormat="1" spans="9:9">
      <c r="I705" s="4"/>
    </row>
    <row r="706" s="2" customFormat="1" spans="9:9">
      <c r="I706" s="4"/>
    </row>
    <row r="707" s="2" customFormat="1" spans="9:9">
      <c r="I707" s="4"/>
    </row>
    <row r="708" s="2" customFormat="1" spans="9:9">
      <c r="I708" s="4"/>
    </row>
    <row r="709" s="2" customFormat="1" spans="9:9">
      <c r="I709" s="4"/>
    </row>
    <row r="710" s="2" customFormat="1" spans="9:9">
      <c r="I710" s="4"/>
    </row>
    <row r="711" s="2" customFormat="1" spans="9:9">
      <c r="I711" s="4"/>
    </row>
    <row r="712" s="2" customFormat="1" spans="9:9">
      <c r="I712" s="4"/>
    </row>
    <row r="713" s="2" customFormat="1" spans="9:9">
      <c r="I713" s="4"/>
    </row>
    <row r="714" s="2" customFormat="1" spans="9:9">
      <c r="I714" s="4"/>
    </row>
    <row r="715" s="2" customFormat="1" spans="9:9">
      <c r="I715" s="4"/>
    </row>
    <row r="716" s="2" customFormat="1" spans="9:9">
      <c r="I716" s="4"/>
    </row>
    <row r="717" s="2" customFormat="1" spans="9:9">
      <c r="I717" s="4"/>
    </row>
    <row r="718" s="2" customFormat="1" spans="9:9">
      <c r="I718" s="4"/>
    </row>
    <row r="719" s="2" customFormat="1" spans="9:9">
      <c r="I719" s="4"/>
    </row>
    <row r="720" s="2" customFormat="1" spans="9:9">
      <c r="I720" s="4"/>
    </row>
    <row r="721" s="2" customFormat="1" spans="9:9">
      <c r="I721" s="4"/>
    </row>
    <row r="722" s="2" customFormat="1" spans="9:9">
      <c r="I722" s="4"/>
    </row>
    <row r="723" s="2" customFormat="1" spans="9:9">
      <c r="I723" s="4"/>
    </row>
    <row r="724" s="2" customFormat="1" spans="9:9">
      <c r="I724" s="4"/>
    </row>
    <row r="725" s="2" customFormat="1" spans="9:9">
      <c r="I725" s="4"/>
    </row>
    <row r="726" s="2" customFormat="1" spans="9:9">
      <c r="I726" s="4"/>
    </row>
    <row r="727" s="2" customFormat="1" spans="9:9">
      <c r="I727" s="4"/>
    </row>
    <row r="728" s="2" customFormat="1" spans="9:9">
      <c r="I728" s="4"/>
    </row>
    <row r="729" s="2" customFormat="1" spans="9:9">
      <c r="I729" s="4"/>
    </row>
    <row r="730" s="2" customFormat="1" spans="9:9">
      <c r="I730" s="4"/>
    </row>
    <row r="731" s="2" customFormat="1" spans="9:9">
      <c r="I731" s="4"/>
    </row>
    <row r="732" s="2" customFormat="1" spans="9:9">
      <c r="I732" s="4"/>
    </row>
    <row r="733" s="2" customFormat="1" spans="9:9">
      <c r="I733" s="4"/>
    </row>
    <row r="734" s="2" customFormat="1" spans="9:9">
      <c r="I734" s="4"/>
    </row>
    <row r="735" s="2" customFormat="1" spans="9:9">
      <c r="I735" s="4"/>
    </row>
    <row r="736" s="2" customFormat="1" spans="9:9">
      <c r="I736" s="4"/>
    </row>
    <row r="737" s="2" customFormat="1" spans="9:9">
      <c r="I737" s="4"/>
    </row>
    <row r="738" s="2" customFormat="1" spans="9:9">
      <c r="I738" s="4"/>
    </row>
    <row r="739" s="2" customFormat="1" spans="9:9">
      <c r="I739" s="4"/>
    </row>
    <row r="740" s="2" customFormat="1" spans="9:9">
      <c r="I740" s="4"/>
    </row>
    <row r="741" s="2" customFormat="1" spans="9:9">
      <c r="I741" s="4"/>
    </row>
    <row r="742" s="2" customFormat="1" spans="9:9">
      <c r="I742" s="4"/>
    </row>
    <row r="743" s="2" customFormat="1" spans="9:9">
      <c r="I743" s="4"/>
    </row>
    <row r="744" s="2" customFormat="1" spans="9:9">
      <c r="I744" s="4"/>
    </row>
    <row r="745" s="2" customFormat="1" spans="9:9">
      <c r="I745" s="4"/>
    </row>
    <row r="746" s="2" customFormat="1" spans="9:9">
      <c r="I746" s="4"/>
    </row>
    <row r="747" s="2" customFormat="1" spans="9:9">
      <c r="I747" s="4"/>
    </row>
    <row r="748" s="2" customFormat="1" spans="9:9">
      <c r="I748" s="4"/>
    </row>
    <row r="749" s="2" customFormat="1" spans="9:9">
      <c r="I749" s="4"/>
    </row>
    <row r="750" s="2" customFormat="1" spans="9:9">
      <c r="I750" s="4"/>
    </row>
    <row r="751" s="2" customFormat="1" spans="9:9">
      <c r="I751" s="4"/>
    </row>
    <row r="752" s="2" customFormat="1" spans="9:9">
      <c r="I752" s="4"/>
    </row>
    <row r="753" s="2" customFormat="1" spans="9:9">
      <c r="I753" s="4"/>
    </row>
    <row r="754" s="2" customFormat="1" spans="9:9">
      <c r="I754" s="4"/>
    </row>
    <row r="755" s="2" customFormat="1" spans="9:9">
      <c r="I755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地市透视表</vt:lpstr>
      <vt:lpstr>汇总</vt:lpstr>
      <vt:lpstr>杭州</vt:lpstr>
      <vt:lpstr>宁波</vt:lpstr>
      <vt:lpstr>绍兴</vt:lpstr>
      <vt:lpstr>温州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方佳</cp:lastModifiedBy>
  <dcterms:created xsi:type="dcterms:W3CDTF">2022-11-07T02:30:00Z</dcterms:created>
  <dcterms:modified xsi:type="dcterms:W3CDTF">2025-05-08T02:40:55Z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