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20" windowHeight="9750" tabRatio="728" firstSheet="1"/>
  </bookViews>
  <sheets>
    <sheet name="地市透视表" sheetId="5" r:id="rId1"/>
    <sheet name="汇总" sheetId="2" r:id="rId2"/>
    <sheet name="嘉兴" sheetId="10" r:id="rId3"/>
  </sheets>
  <definedNames>
    <definedName name="_xlnm._FilterDatabase" localSheetId="2" hidden="1">嘉兴!$A$1:$P$61</definedName>
    <definedName name="_xlnm._FilterDatabase" localSheetId="0" hidden="1">地市透视表!#REF!</definedName>
    <definedName name="_xlnm._FilterDatabase" localSheetId="1" hidden="1">汇总!$A$1:$K$1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<sst xmlns="http://schemas.openxmlformats.org/spreadsheetml/2006/main" count="787" uniqueCount="342">
  <si>
    <t>地市</t>
  </si>
  <si>
    <t>资产条数</t>
  </si>
  <si>
    <t>资产原值（元）</t>
  </si>
  <si>
    <t>资产净值（元）</t>
  </si>
  <si>
    <t>净值/原值</t>
  </si>
  <si>
    <t>评估价（元）</t>
  </si>
  <si>
    <t>嘉兴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</si>
  <si>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</si>
  <si>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</si>
  <si>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</si>
  <si>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</si>
  <si>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</si>
  <si>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</si>
  <si>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</si>
  <si>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</si>
  <si>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</si>
  <si>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</si>
  <si>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</si>
  <si>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第二十三批</t>
  </si>
  <si>
    <t>铜线</t>
  </si>
  <si>
    <t>铜缆类</t>
  </si>
  <si>
    <t>根</t>
  </si>
  <si>
    <t>70510元/吨×出铜率</t>
  </si>
  <si>
    <t>称重</t>
  </si>
  <si>
    <t>开关电源</t>
  </si>
  <si>
    <t>组合式电源</t>
  </si>
  <si>
    <t>架</t>
  </si>
  <si>
    <t>/</t>
  </si>
  <si>
    <t>997×完整度+198</t>
  </si>
  <si>
    <t>不称重，填写完成率</t>
  </si>
  <si>
    <t>空调</t>
  </si>
  <si>
    <t>2P</t>
  </si>
  <si>
    <t>台</t>
  </si>
  <si>
    <t>套用单价/含铜管</t>
  </si>
  <si>
    <t>3P</t>
  </si>
  <si>
    <t>监控</t>
  </si>
  <si>
    <t>动环监控</t>
  </si>
  <si>
    <t>个</t>
  </si>
  <si>
    <t>套用单价</t>
  </si>
  <si>
    <t>空调控制器</t>
  </si>
  <si>
    <t>其他铁质为主的报废物资</t>
  </si>
  <si>
    <t>2270元/吨</t>
  </si>
  <si>
    <t>电表</t>
  </si>
  <si>
    <t>配电箱类</t>
  </si>
  <si>
    <t>交流配电箱</t>
  </si>
  <si>
    <t>供电计量设备</t>
  </si>
  <si>
    <t>过压保护器</t>
  </si>
  <si>
    <t>变送器</t>
  </si>
  <si>
    <t>传感器</t>
  </si>
  <si>
    <t>电表箱</t>
  </si>
  <si>
    <t>电池合路器</t>
  </si>
  <si>
    <t>机柜</t>
  </si>
  <si>
    <t>接地排</t>
  </si>
  <si>
    <t>块</t>
  </si>
  <si>
    <t>机柜空调</t>
  </si>
  <si>
    <t>10020元/吨</t>
  </si>
  <si>
    <t>空调通风系统</t>
  </si>
  <si>
    <t>模块</t>
  </si>
  <si>
    <t>铝线</t>
  </si>
  <si>
    <t>17090元/吨×出铝率</t>
  </si>
  <si>
    <t>空调节能设备</t>
  </si>
  <si>
    <t>走线架</t>
  </si>
  <si>
    <t>序号</t>
  </si>
  <si>
    <t>报废批复文号</t>
  </si>
  <si>
    <t>资产编号</t>
  </si>
  <si>
    <t>资产名称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</si>
  <si>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</si>
  <si>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</si>
  <si>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</si>
  <si>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</si>
  <si>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</si>
  <si>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</si>
  <si>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生产厂家</t>
  </si>
  <si>
    <t>站点名称</t>
  </si>
  <si>
    <t>站点编码</t>
  </si>
  <si>
    <t>批号</t>
  </si>
  <si>
    <t>备注</t>
  </si>
  <si>
    <t>嘉兴铁塔党委会纪要〔2024〕第10期</t>
  </si>
  <si>
    <t>330400112561</t>
  </si>
  <si>
    <t>交流配电柜</t>
  </si>
  <si>
    <t>ZDP-380/100A-0105Y</t>
  </si>
  <si>
    <t>浙江省邮电</t>
  </si>
  <si>
    <t>海盐国防训练中心</t>
  </si>
  <si>
    <t>330424908000000118</t>
  </si>
  <si>
    <t>浙江省邮电*ZDP-380/100A-0105Y*交流配电箱*海盐国防训练中心*330424908000000118**330400112561*拆站*废旧</t>
  </si>
  <si>
    <t>330400134414</t>
  </si>
  <si>
    <t>专用空调</t>
  </si>
  <si>
    <t>KF-52GW2P</t>
  </si>
  <si>
    <t>三菱</t>
  </si>
  <si>
    <t>平湖虹霓营业厅</t>
  </si>
  <si>
    <t>330482908000000142</t>
  </si>
  <si>
    <t>三菱*KF-52GW2P*普通空调*平湖虹霓营业厅*330482908000000142**330400134414*拆站*废旧</t>
  </si>
  <si>
    <t>嘉兴铁塔党委会纪要〔2024〕第8期</t>
  </si>
  <si>
    <t>330400001458</t>
  </si>
  <si>
    <t>外市电引入</t>
  </si>
  <si>
    <t>2x16铝0.5kg</t>
  </si>
  <si>
    <t>无</t>
  </si>
  <si>
    <t>平湖全塘金桥集镇</t>
  </si>
  <si>
    <t>33048201000095</t>
  </si>
  <si>
    <t>无*2x16铝0.5kg*铝线根*平湖全塘金桥集镇*33048201000095**330400001458*拆站*废旧</t>
  </si>
  <si>
    <t>330400351131</t>
  </si>
  <si>
    <t>动力及环境监控单元</t>
  </si>
  <si>
    <t>基本配置模型</t>
  </si>
  <si>
    <t>大华</t>
  </si>
  <si>
    <t>平湖人民医院东</t>
  </si>
  <si>
    <t>330482908000000127</t>
  </si>
  <si>
    <t>大华*基本配置模型*动力及环境监控单元*平平湖人民医院东*330482908000000127**330400351131*拆站*废旧</t>
  </si>
  <si>
    <t>330400359532_2</t>
  </si>
  <si>
    <t>一体化电源柜</t>
  </si>
  <si>
    <t>嘉兴巴黎都市西岱宫</t>
  </si>
  <si>
    <t>330402500000000165</t>
  </si>
  <si>
    <t>*1.4m室外机柜（无机柜空调）*一体化电源柜*嘉兴巴黎都市西岱宫*330402500000000165**330400359532_2*拆站*废旧</t>
  </si>
  <si>
    <t>330400359532_1</t>
  </si>
  <si>
    <t>不详</t>
  </si>
  <si>
    <t>*不详*机柜空调*嘉兴巴黎都市西岱宫*330402500000000165**330400359532_1*拆站*废旧</t>
  </si>
  <si>
    <t>330400342612</t>
  </si>
  <si>
    <t>电力引入扩容资产</t>
  </si>
  <si>
    <t>直流计量终端6分路</t>
  </si>
  <si>
    <t>恒古</t>
  </si>
  <si>
    <t>海宁彭墩水产</t>
  </si>
  <si>
    <t>330481908000000017</t>
  </si>
  <si>
    <t>恒古**直流计量终端6分路*海宁彭墩水产*330481908000000017**330400342612*拆站*废旧</t>
  </si>
  <si>
    <t>嘉兴铁塔党委会纪要〔2023〕第11期</t>
  </si>
  <si>
    <t>330400354497</t>
  </si>
  <si>
    <t>基站机房扩容资产</t>
  </si>
  <si>
    <t>5x16铜1.5kg</t>
  </si>
  <si>
    <t>海盐劳动局-2</t>
  </si>
  <si>
    <t>330424908000000131</t>
  </si>
  <si>
    <t>无*外市电*5x16铜1.5kg*海盐劳动局-2*330424908000000131**330400354497*拆站*废旧</t>
  </si>
  <si>
    <t>330400303172</t>
  </si>
  <si>
    <t>低压配电设备-交流配电箱</t>
  </si>
  <si>
    <t>低压配电设备-交流配电箱*配电箱-DPJ17-380-100A</t>
  </si>
  <si>
    <t>杭州开关电器厂</t>
  </si>
  <si>
    <t>海盐劳动局</t>
  </si>
  <si>
    <t>330424908000000587</t>
  </si>
  <si>
    <t>杭州开关电器厂*低压配电设备-交流配电箱*配电箱-DPJ17-380-100A*海盐劳动局*330424908000000587**330400303172*拆站*废旧</t>
  </si>
  <si>
    <t>330400129660</t>
  </si>
  <si>
    <t>整流设备-组合开关电源</t>
  </si>
  <si>
    <t>整流设备-组合开关电源YPSC-98</t>
  </si>
  <si>
    <t>北京意科通信</t>
  </si>
  <si>
    <t>北京意科通信*整流设备-组合开关电源*YPSC-98*海盐劳动局*330424908000000587**330400129660*拆站*废旧</t>
  </si>
  <si>
    <t>330400133486</t>
  </si>
  <si>
    <t>KFR-72W含铜管3p</t>
  </si>
  <si>
    <t>华凌</t>
  </si>
  <si>
    <t>华凌*专用空调*KFR-72W含铜管3p*海盐劳动局-2*330424908000000131**330400133486*拆站*废旧</t>
  </si>
  <si>
    <t>330400333801</t>
  </si>
  <si>
    <t>400mm室内走线架</t>
  </si>
  <si>
    <t>无*走线架*400mm室内走线架*海盐劳动局*330424908000000587**330400333801*拆站*废旧</t>
  </si>
  <si>
    <t>330400350939</t>
  </si>
  <si>
    <t>电源扩容资产</t>
  </si>
  <si>
    <t>壁挂式高频开关电源配件整流模块50A高效</t>
  </si>
  <si>
    <t>无*模块*壁挂式高频开关电源配件整流模块50A高效*海盐劳动局-2*330424908000000131**330400350939*拆站*废旧</t>
  </si>
  <si>
    <t>330400301564</t>
  </si>
  <si>
    <t>外市电资产</t>
  </si>
  <si>
    <t>4x25铝1.5kg</t>
  </si>
  <si>
    <t>不详*外市电资产*4×25方铝1.5kg*海盐劳动局-2*330424908000000131**330400301564*拆站*废旧</t>
  </si>
  <si>
    <t>330400125645</t>
  </si>
  <si>
    <t>4x35铝3kg</t>
  </si>
  <si>
    <t>无*外市电资产*4*35铝3kg*海盐劳动局*330424908000000587**330400125645*拆站*废旧</t>
  </si>
  <si>
    <t>330400380383</t>
  </si>
  <si>
    <t>4x25铝2kg</t>
  </si>
  <si>
    <t>无*外市电引入*4X25铝2kg*海盐劳动局*330424908000000587**330400380383*拆站*废旧</t>
  </si>
  <si>
    <t>330400358223</t>
  </si>
  <si>
    <t>低压智能电表三相四路</t>
  </si>
  <si>
    <t>无*电表箱*低压智能电表三相四路*海盐劳动局*330424908000000587**330400358223*拆站*废旧</t>
  </si>
  <si>
    <t>330400339187</t>
  </si>
  <si>
    <t>机房配套扩容资产</t>
  </si>
  <si>
    <t>无*空调控制器*普通空调基站智能空调控制器*海盐劳动局-2*330424908000000131**330400339187*拆站*废旧</t>
  </si>
  <si>
    <t>330400339189</t>
  </si>
  <si>
    <t>无*空调控制器*普通空调基站智能空调控制器*海盐劳动局*330424908000000587**330400339189*拆站*废旧</t>
  </si>
  <si>
    <t>330400108824</t>
  </si>
  <si>
    <t>其它电源设备-过压保护器</t>
  </si>
  <si>
    <t>其它电源设备-过压保护器YD40K385QH</t>
  </si>
  <si>
    <t>深圳市盾牌防雷</t>
  </si>
  <si>
    <t>深圳市盾牌防雷*其它电源设备-过压保护器*YD40K385QH*海盐劳动局*330424908000000587**330400108824*拆站*废旧</t>
  </si>
  <si>
    <t>330400343421</t>
  </si>
  <si>
    <t>霍尔传感器电流型输入100A/输出4-20mA</t>
  </si>
  <si>
    <t>无*传感器*霍尔传感器电流型输入100A/输出4-20mA*海盐劳动局-2*330424908000000131**330400343421*拆站*利旧</t>
  </si>
  <si>
    <t>330400334713</t>
  </si>
  <si>
    <t>4x35铝1.6kg</t>
  </si>
  <si>
    <t>嘉兴新气象路庄前路</t>
  </si>
  <si>
    <t>330402600000000354</t>
  </si>
  <si>
    <t>无*4X35铝1.6kg*铝线根*嘉兴新气象路庄前路*330402600000000354**330400334713*拆站*废旧</t>
  </si>
  <si>
    <t>330400321507</t>
  </si>
  <si>
    <t>4x35铝1.8kg</t>
  </si>
  <si>
    <t>嘉兴晓星氨纶南</t>
  </si>
  <si>
    <t>330411500000000161</t>
  </si>
  <si>
    <t>无*4X35铝1.8kg*铝线根*嘉兴晓星氨纶南*330411500000000161**330400321507*拆站*废旧</t>
  </si>
  <si>
    <t>330400323624</t>
  </si>
  <si>
    <t>嘉兴二环西路城北路口</t>
  </si>
  <si>
    <t>3330411500000000225</t>
  </si>
  <si>
    <t>无*4X35铝1.8kg*铝线根*嘉兴二环西路城北路口Y*3330411500000000225**330400323624*拆站*废旧</t>
  </si>
  <si>
    <t>330400301705</t>
  </si>
  <si>
    <t>4x35铝2.2kg</t>
  </si>
  <si>
    <t>嘉兴城南中心小学</t>
  </si>
  <si>
    <t>330402906000035174</t>
  </si>
  <si>
    <t>无*4X35铝2.2kg*铝线根*嘉兴城南中心小学*330402906000035174**330400301705*拆站*废旧</t>
  </si>
  <si>
    <t>330400390318</t>
  </si>
  <si>
    <t>4x35铝2.9kg</t>
  </si>
  <si>
    <t>嘉兴英菲尼迪</t>
  </si>
  <si>
    <t>3330400908000000715</t>
  </si>
  <si>
    <t>无*4X35铝2.9kg*铝线根*嘉兴英菲尼迪*3330400908000000715**330400390318*拆站*废旧</t>
  </si>
  <si>
    <t>330400301134</t>
  </si>
  <si>
    <t>4x35铝2kg</t>
  </si>
  <si>
    <t>330400908000000715</t>
  </si>
  <si>
    <t>无*4X35铝2kg*铝线根*嘉兴英菲尼迪*330400908000000715**330400301134*拆站*废旧</t>
  </si>
  <si>
    <t>330400306961</t>
  </si>
  <si>
    <t>4x35铝1kg</t>
  </si>
  <si>
    <t>嘉兴穆河大桥西</t>
  </si>
  <si>
    <t>330411500000000049</t>
  </si>
  <si>
    <t>无*4x35铝1kg*铝线*嘉兴穆河大桥西*330411500000000049**330400306961*拆站*废旧</t>
  </si>
  <si>
    <t>330400347244</t>
  </si>
  <si>
    <t>ZNVIG1000V</t>
  </si>
  <si>
    <t>中兴</t>
  </si>
  <si>
    <t>嘉善姚庄桃园路</t>
  </si>
  <si>
    <t>330421908000000038</t>
  </si>
  <si>
    <t>中兴*ZNVIG1000V1*监控*嘉善姚庄桃园路*330421908000000038**330400347244*拆站*废旧</t>
  </si>
  <si>
    <t>330400341368</t>
  </si>
  <si>
    <t>海宁江南世家34幢</t>
  </si>
  <si>
    <t>330481500000001859</t>
  </si>
  <si>
    <t>无*4x35铝1kg*铝线根*海宁江南世家34幢*330481500000001859**330400341368*整治*废旧</t>
  </si>
  <si>
    <t>330400341367</t>
  </si>
  <si>
    <t>基站构筑物扩容资产</t>
  </si>
  <si>
    <t>室内接地汇流排-16孔</t>
  </si>
  <si>
    <t>无*室内接地汇流排-16孔*接地汇流排*海宁江南世家34幢*330481500000001859**330400341367*整治*废旧</t>
  </si>
  <si>
    <t>330400322443</t>
  </si>
  <si>
    <t>省邮电</t>
  </si>
  <si>
    <t>桐乡濮院联星公寓</t>
  </si>
  <si>
    <t>330483500000000353</t>
  </si>
  <si>
    <t>省邮电*不详*交流配电箱*桐乡濮院联星公寓*330483500000000353**330400322443*拆站*废旧</t>
  </si>
  <si>
    <t>330400134447</t>
  </si>
  <si>
    <t>KF-72LW/TSUS-N2（3P含铜管）</t>
  </si>
  <si>
    <t>海信</t>
  </si>
  <si>
    <t>桐乡市委党校</t>
  </si>
  <si>
    <t>330483908000000936</t>
  </si>
  <si>
    <t>海信*KF-72LW/TSUS-N2（3P含铜管）*专用空调*桐乡市委党校*330483908000000936**330400134447*拆站*废旧</t>
  </si>
  <si>
    <t>330400301464</t>
  </si>
  <si>
    <t>4x16铝2.6kg</t>
  </si>
  <si>
    <t>桐乡鞋业皮革城</t>
  </si>
  <si>
    <t>330483908000000687</t>
  </si>
  <si>
    <t>不详*4x16方铝2.6kg*铝线根*桐乡鞋业皮革城*330483908000000687**330400301464*拆站*废旧</t>
  </si>
  <si>
    <t>330400301449</t>
  </si>
  <si>
    <t>桐乡洲泉道村</t>
  </si>
  <si>
    <t>330483908000000933</t>
  </si>
  <si>
    <t>不详*4x35方铝2.9kg*铝线根*桐乡洲泉道村*330483908000000933**330400301449*拆站*废旧</t>
  </si>
  <si>
    <t>330400364985</t>
  </si>
  <si>
    <t>2x35铝3.2kg</t>
  </si>
  <si>
    <t>桐乡天顺大酒店</t>
  </si>
  <si>
    <t>330483500000000224</t>
  </si>
  <si>
    <t>不详*2x35方铝3.2kg*铝线根*桐乡天顺大酒店*330483500000000224**330400364985*拆站*废旧</t>
  </si>
  <si>
    <t>330400345845</t>
  </si>
  <si>
    <t>2x35铝1.5kg</t>
  </si>
  <si>
    <t>桐乡乌镇隆源路沿街商铺微站</t>
  </si>
  <si>
    <t>330483500000001859</t>
  </si>
  <si>
    <t>不详*2x35方铝1.5kg*铝线根*桐乡乌镇隆源路沿街商铺微站*330483500000001859**330400345845*拆站*废旧</t>
  </si>
  <si>
    <t>330400328156</t>
  </si>
  <si>
    <t>ZNVIG1000V1(I-AW-BG-AC)</t>
  </si>
  <si>
    <t>中兴力维</t>
  </si>
  <si>
    <t>桐乡二手车市场</t>
  </si>
  <si>
    <t>330483908000000282</t>
  </si>
  <si>
    <t>中兴力维*ZNVIG1000V1(I-AW-BG-AC)*监控*桐乡二手车市场*330483908000000282**330400328156*拆站*废旧</t>
  </si>
  <si>
    <t>330400114073</t>
  </si>
  <si>
    <t>直流配电箱</t>
  </si>
  <si>
    <t>不详*不详*交流配电箱*海宁彭墩水产*330481908000000017**330400114073*拆站*废旧</t>
  </si>
  <si>
    <t>330400304660</t>
  </si>
  <si>
    <t>DPJ17-380-100A</t>
  </si>
  <si>
    <t>正泰</t>
  </si>
  <si>
    <t>正泰*DPJ17-380-100A*交流配电箱*海宁彭墩水产*330481908000000017**330400304660*拆站*废旧</t>
  </si>
  <si>
    <t>330400137928</t>
  </si>
  <si>
    <t>YAMS48-2800</t>
  </si>
  <si>
    <t>不详*YAMS48-2800*整流设备-组合开关电源*海宁彭墩水产*330481908000000017**330400137928*拆站*废旧</t>
  </si>
  <si>
    <t>330400335010</t>
  </si>
  <si>
    <t>通鼎</t>
  </si>
  <si>
    <t>通鼎*基本配置模型*动力及环境监控单元*海宁彭墩水产*330481908000000017**330400335010*拆站*废旧</t>
  </si>
  <si>
    <t>330400336260</t>
  </si>
  <si>
    <t>智能空调控制器</t>
  </si>
  <si>
    <t>恒古**智能空调控制器*海宁彭墩水产*330481908000000017**330400336260*拆站*废旧</t>
  </si>
  <si>
    <t>330400115915</t>
  </si>
  <si>
    <t>空调-普通空调×</t>
  </si>
  <si>
    <t>不详*不详*空调通风系统*海宁彭墩水产*330481908000000017**330400115915*拆站*废旧</t>
  </si>
  <si>
    <t>330400330835</t>
  </si>
  <si>
    <t>标准监测路数4-DTSD3366M-4-W1</t>
  </si>
  <si>
    <t>雅达</t>
  </si>
  <si>
    <t>海盐新港花苑水塔</t>
  </si>
  <si>
    <t>330424908000000431</t>
  </si>
  <si>
    <t>雅达*标准监测路数4-DTSD3366M-4-W1*电表*海盐新港花苑水塔*330424908000000431**330400330835*拆站*废旧</t>
  </si>
  <si>
    <t>330400380664</t>
  </si>
  <si>
    <t>4x35铝3.8kg</t>
  </si>
  <si>
    <t>无*4.35铝3.8kg*铝线根*海盐新港花苑水塔*330424908000000431**330400380664*拆站*废旧</t>
  </si>
  <si>
    <t>330400327846</t>
  </si>
  <si>
    <t>无**供电计量设备*海盐新港花苑水塔*330424908000000431**330400327846*拆站*废旧</t>
  </si>
  <si>
    <t>330400101751</t>
  </si>
  <si>
    <t>NXK1（JXF3）</t>
  </si>
  <si>
    <t>平湖梅兰苑小区</t>
  </si>
  <si>
    <t>330482908000000687</t>
  </si>
  <si>
    <t>正泰*NXK1（JXF3）*交流配电箱*平湖梅兰苑小区*330482908000000687**330400101751*拆站*废旧</t>
  </si>
  <si>
    <t>330400111602</t>
  </si>
  <si>
    <t>IRS90600</t>
  </si>
  <si>
    <t>中恒</t>
  </si>
  <si>
    <t>中恒*IRS90600*组合开关电源*平湖梅兰苑小区*330482908000000687**330400111602*拆站*废旧</t>
  </si>
  <si>
    <t>330400141130</t>
  </si>
  <si>
    <t>4x35铝4.5kg</t>
  </si>
  <si>
    <t>无*4x35铝线4.5kg*铝线根*平湖梅兰苑小区*330482908000000687**330400141130*拆站*废旧</t>
  </si>
  <si>
    <t>3304006960</t>
  </si>
  <si>
    <t>4x35铝4.8kg</t>
  </si>
  <si>
    <t>不详*4x35铝线4.8kg*铝线根*平湖梅兰苑小区*330482908000000687**3304006960*拆站*废旧</t>
  </si>
  <si>
    <t>330400116676</t>
  </si>
  <si>
    <t>WEC节能控制器</t>
  </si>
  <si>
    <t>杭州秦歌</t>
  </si>
  <si>
    <t>杭州秦歌*WEC节能控制器*空调节能设备*平湖梅兰苑小区*330482908000000687**330400116676*拆站*废旧</t>
  </si>
  <si>
    <t>330400111605</t>
  </si>
  <si>
    <t>YD60K385</t>
  </si>
  <si>
    <t>深圳市盾牌</t>
  </si>
  <si>
    <t>深圳市盾牌*YD60K385*过压保护器*平湖梅兰苑小区*330482908000000687**330400111605*拆站*废旧</t>
  </si>
  <si>
    <t>330400326169</t>
  </si>
  <si>
    <t>海宁缔艺家</t>
  </si>
  <si>
    <t>330481908000000424</t>
  </si>
  <si>
    <t>中兴*基本配置模型*动力及环境监控单元*海宁缔艺家*330481908000000424**330400326169*拆站*废旧</t>
  </si>
  <si>
    <t>330400366655</t>
  </si>
  <si>
    <t>邦讯</t>
  </si>
  <si>
    <t>邦讯**电池合路器*海宁缔艺家*330481908000000424**330400366655*拆站*废旧</t>
  </si>
  <si>
    <t>330400341646</t>
  </si>
  <si>
    <t>**直流计量终端6分路*海宁缔艺家*330481908000000424**330400341646*拆站*废旧</t>
  </si>
  <si>
    <t>330400124866</t>
  </si>
  <si>
    <t>缔艺家电源监控</t>
  </si>
  <si>
    <t>NV30VV7P204X</t>
  </si>
  <si>
    <t>中兴*NV30VV7P204X*直流变送器*海宁缔艺家*330481908000000424**330400124866*拆站*废旧</t>
  </si>
  <si>
    <t>330400356678</t>
  </si>
  <si>
    <t>嘉兴水榭花都9栋</t>
  </si>
  <si>
    <t>330400908000000614</t>
  </si>
  <si>
    <t>无*2X35铝1.5kg*铝线根*嘉兴水榭花都9栋*330400908000000614**330400356678*拆站*废旧</t>
  </si>
  <si>
    <t>330400314867</t>
  </si>
  <si>
    <t>不详3p含铝管</t>
  </si>
  <si>
    <t>嘉善罗星厍先路</t>
  </si>
  <si>
    <t>330421700000146943</t>
  </si>
  <si>
    <t>华凌*不详3p含铝管*空调*嘉善罗星厍先路-2*330421700000146943**330400314867*拆站*废旧</t>
  </si>
  <si>
    <t>330400312743</t>
  </si>
  <si>
    <t>不详2p含铝管</t>
  </si>
  <si>
    <t>美的</t>
  </si>
  <si>
    <t>嘉善新晋阳西路</t>
  </si>
  <si>
    <t>330421500000001632</t>
  </si>
  <si>
    <t>美的*不详2p含铝管*空调*嘉善新晋阳西路*330421500000001632**330400312743*拆站*废旧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</si>
</sst>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4">
    <font>
      <sz val="11"/>
      <color theme="1"/>
      <name val="宋体"/>
      <charset val="134"/>
      <scheme val="minor"/>
    </font>
    <font>
      <sz val="1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/>
    <xf numFmtId="0" fontId="22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3" fillId="0" borderId="0" applyBorder="0"/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53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52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0" fontId="0" fillId="0" borderId="1" xfId="53" applyFill="1" applyBorder="1" applyAlignment="1">
      <alignment horizontal="center" vertical="center"/>
    </xf>
    <xf numFmtId="0" fontId="0" fillId="0" borderId="1" xfId="53" applyNumberFormat="1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/>
    </xf>
    <xf numFmtId="0" fontId="0" fillId="0" borderId="1" xfId="53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3" sqref="F2:F3"/>
    </sheetView>
  </sheetViews>
  <sheetFormatPr defaultColWidth="8.86666666666667" defaultRowHeight="13.5" outlineLevelRow="2" outlineLevelCol="5"/>
  <cols>
    <col min="1" max="1" width="14.6333333333333" style="28" customWidth="1"/>
    <col min="2" max="2" width="9.5" style="29" customWidth="1"/>
    <col min="3" max="4" width="16.5" style="30" customWidth="1"/>
    <col min="5" max="5" width="12.5" style="31" customWidth="1"/>
    <col min="6" max="6" width="16.5" style="30" customWidth="1"/>
  </cols>
  <sheetData>
    <row r="1" spans="1:6">
      <c r="A1" s="32" t="s">
        <v>0</v>
      </c>
      <c r="B1" s="33" t="s">
        <v>1</v>
      </c>
      <c r="C1" s="25" t="s">
        <v>2</v>
      </c>
      <c r="D1" s="25" t="s">
        <v>3</v>
      </c>
      <c r="E1" s="34" t="s">
        <v>4</v>
      </c>
      <c r="F1" s="25" t="s">
        <v>5</v>
      </c>
    </row>
    <row r="2" spans="1:6">
      <c r="A2" s="32" t="s">
        <v>6</v>
      </c>
      <c r="B2" s="33">
        <v>60</v>
      </c>
      <c r="C2" s="25">
        <v>391226.79</v>
      </c>
      <c r="D2" s="25">
        <v>94631.67</v>
      </c>
      <c r="E2" s="34">
        <f>D2/C2</f>
        <v>0.241884432300763</v>
      </c>
      <c r="F2" s="25">
        <v>5990.05</v>
      </c>
    </row>
    <row r="3" spans="1:6">
      <c r="A3" s="32" t="s">
        <v>7</v>
      </c>
      <c r="B3" s="33">
        <f>SUM(B2:B2)</f>
        <v>60</v>
      </c>
      <c r="C3" s="25">
        <f>SUM(C2:C2)</f>
        <v>391226.79</v>
      </c>
      <c r="D3" s="25">
        <f>SUM(D2:D2)</f>
        <v>94631.67</v>
      </c>
      <c r="E3" s="34">
        <f>D3/C3</f>
        <v>0.241884432300763</v>
      </c>
      <c r="F3" s="25">
        <f>SUM(F2:F2)</f>
        <v>5990.05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90" zoomScaleNormal="90" workbookViewId="0">
      <pane ySplit="1" topLeftCell="A2" activePane="bottomLeft" state="frozen"/>
      <selection/>
      <selection pane="bottomLeft" activeCell="C15" sqref="C15"/>
    </sheetView>
  </sheetViews>
  <sheetFormatPr defaultColWidth="9.86666666666667" defaultRowHeight="13.5"/>
  <cols>
    <col min="1" max="2" width="15.1333333333333" style="12" customWidth="1"/>
    <col min="3" max="3" width="19.8666666666667" style="12" customWidth="1"/>
    <col min="4" max="4" width="18.7583333333333" style="12" customWidth="1"/>
    <col min="5" max="7" width="15.1333333333333" style="12" customWidth="1"/>
    <col min="8" max="8" width="27.6666666666667" style="12" customWidth="1"/>
    <col min="9" max="9" width="18.3833333333333" style="12" customWidth="1"/>
    <col min="10" max="10" width="18.7583333333333" style="12" customWidth="1"/>
    <col min="11" max="11" width="18.6833333333333" style="12" customWidth="1"/>
    <col min="12" max="32" width="9.86666666666667" style="12"/>
    <col min="33" max="16384" width="8.63333333333333" style="12"/>
  </cols>
  <sheetData>
    <row r="1" s="6" customFormat="1" ht="40.5" spans="1:11">
      <c r="A1" s="13" t="s">
        <v>0</v>
      </c>
      <c r="B1" s="13" t="s">
        <v>8</v>
      </c>
      <c r="C1" s="14" t="s">
        <v>9</v>
      </c>
      <c r="D1" s="14" t="s">
        <v>10</v>
      </c>
      <c r="E1" s="13" t="s">
        <v>11</v>
      </c>
      <c r="F1" s="13" t="s">
        <v>12</v>
      </c>
      <c r="G1" s="13" t="s">
        <v>13</v>
      </c>
      <c r="H1" s="13" t="s">
        <v>14</v>
      </c>
      <c r="I1" s="25" t="s">
        <v>15</v>
      </c>
      <c r="J1" s="25" t="s">
        <v>16</v>
      </c>
      <c r="K1" s="14" t="s">
        <v>17</v>
      </c>
    </row>
    <row r="2" ht="14.25" spans="1:11">
      <c r="A2" s="15" t="s">
        <v>6</v>
      </c>
      <c r="B2" s="7" t="s">
        <v>18</v>
      </c>
      <c r="C2" s="16" t="s">
        <v>19</v>
      </c>
      <c r="D2" s="17" t="s">
        <v>20</v>
      </c>
      <c r="E2" s="17" t="s">
        <v>21</v>
      </c>
      <c r="F2" s="17">
        <v>1</v>
      </c>
      <c r="G2" s="18">
        <v>1.5</v>
      </c>
      <c r="H2" s="19">
        <v>0.23</v>
      </c>
      <c r="I2" s="23" t="s">
        <v>22</v>
      </c>
      <c r="J2" s="26">
        <f>70510/1000*H2*G2</f>
        <v>24.32595</v>
      </c>
      <c r="K2" s="7" t="s">
        <v>23</v>
      </c>
    </row>
    <row r="3" ht="14.25" spans="1:11">
      <c r="A3" s="15" t="s">
        <v>6</v>
      </c>
      <c r="B3" s="7" t="s">
        <v>18</v>
      </c>
      <c r="C3" s="16" t="s">
        <v>24</v>
      </c>
      <c r="D3" s="20" t="s">
        <v>25</v>
      </c>
      <c r="E3" s="17" t="s">
        <v>26</v>
      </c>
      <c r="F3" s="17">
        <v>3</v>
      </c>
      <c r="G3" s="18" t="s">
        <v>27</v>
      </c>
      <c r="H3" s="19">
        <v>0</v>
      </c>
      <c r="I3" s="23" t="s">
        <v>28</v>
      </c>
      <c r="J3" s="26">
        <f>(997*H3+198)*F3</f>
        <v>594</v>
      </c>
      <c r="K3" s="7" t="s">
        <v>29</v>
      </c>
    </row>
    <row r="4" ht="14.25" spans="1:11">
      <c r="A4" s="15" t="s">
        <v>6</v>
      </c>
      <c r="B4" s="7" t="s">
        <v>18</v>
      </c>
      <c r="C4" s="20" t="s">
        <v>30</v>
      </c>
      <c r="D4" s="16" t="s">
        <v>31</v>
      </c>
      <c r="E4" s="17" t="s">
        <v>32</v>
      </c>
      <c r="F4" s="17">
        <v>2</v>
      </c>
      <c r="G4" s="18" t="s">
        <v>27</v>
      </c>
      <c r="H4" s="19"/>
      <c r="I4" s="23">
        <v>520</v>
      </c>
      <c r="J4" s="27">
        <f t="shared" ref="J4:J6" si="0">I4*F4</f>
        <v>1040</v>
      </c>
      <c r="K4" s="7" t="s">
        <v>33</v>
      </c>
    </row>
    <row r="5" ht="14.25" spans="1:11">
      <c r="A5" s="15" t="s">
        <v>6</v>
      </c>
      <c r="B5" s="7" t="s">
        <v>18</v>
      </c>
      <c r="C5" s="20" t="s">
        <v>30</v>
      </c>
      <c r="D5" s="17" t="s">
        <v>34</v>
      </c>
      <c r="E5" s="17" t="s">
        <v>32</v>
      </c>
      <c r="F5" s="17">
        <v>3</v>
      </c>
      <c r="G5" s="21" t="s">
        <v>27</v>
      </c>
      <c r="H5" s="19"/>
      <c r="I5" s="23">
        <v>936</v>
      </c>
      <c r="J5" s="27">
        <f t="shared" si="0"/>
        <v>2808</v>
      </c>
      <c r="K5" s="7" t="s">
        <v>33</v>
      </c>
    </row>
    <row r="6" ht="14.25" spans="1:11">
      <c r="A6" s="15" t="s">
        <v>6</v>
      </c>
      <c r="B6" s="7" t="s">
        <v>18</v>
      </c>
      <c r="C6" s="20" t="s">
        <v>35</v>
      </c>
      <c r="D6" s="22" t="s">
        <v>36</v>
      </c>
      <c r="E6" s="17" t="s">
        <v>37</v>
      </c>
      <c r="F6" s="17">
        <v>5</v>
      </c>
      <c r="G6" s="21" t="s">
        <v>27</v>
      </c>
      <c r="H6" s="19"/>
      <c r="I6" s="23">
        <v>16</v>
      </c>
      <c r="J6" s="27">
        <f t="shared" si="0"/>
        <v>80</v>
      </c>
      <c r="K6" s="7" t="s">
        <v>38</v>
      </c>
    </row>
    <row r="7" ht="14.25" spans="1:11">
      <c r="A7" s="15" t="s">
        <v>6</v>
      </c>
      <c r="B7" s="7" t="s">
        <v>18</v>
      </c>
      <c r="C7" s="20" t="s">
        <v>39</v>
      </c>
      <c r="D7" s="17" t="s">
        <v>40</v>
      </c>
      <c r="E7" s="17" t="s">
        <v>37</v>
      </c>
      <c r="F7" s="17">
        <v>3</v>
      </c>
      <c r="G7" s="21">
        <v>0.8</v>
      </c>
      <c r="H7" s="19"/>
      <c r="I7" s="23" t="s">
        <v>41</v>
      </c>
      <c r="J7" s="27">
        <f t="shared" ref="J7:J13" si="1">2270/1000*G7</f>
        <v>1.816</v>
      </c>
      <c r="K7" s="7" t="s">
        <v>23</v>
      </c>
    </row>
    <row r="8" ht="14.25" spans="1:11">
      <c r="A8" s="15" t="s">
        <v>6</v>
      </c>
      <c r="B8" s="7" t="s">
        <v>18</v>
      </c>
      <c r="C8" s="20" t="s">
        <v>42</v>
      </c>
      <c r="D8" s="17" t="s">
        <v>43</v>
      </c>
      <c r="E8" s="17" t="s">
        <v>37</v>
      </c>
      <c r="F8" s="17">
        <v>1</v>
      </c>
      <c r="G8" s="21">
        <v>0.3</v>
      </c>
      <c r="H8" s="19"/>
      <c r="I8" s="23">
        <v>107</v>
      </c>
      <c r="J8" s="27">
        <f t="shared" ref="J8:J10" si="2">I8*F8</f>
        <v>107</v>
      </c>
      <c r="K8" s="7" t="s">
        <v>23</v>
      </c>
    </row>
    <row r="9" ht="14.25" spans="1:11">
      <c r="A9" s="15" t="s">
        <v>6</v>
      </c>
      <c r="B9" s="7" t="s">
        <v>18</v>
      </c>
      <c r="C9" s="20" t="s">
        <v>44</v>
      </c>
      <c r="D9" s="17" t="s">
        <v>43</v>
      </c>
      <c r="E9" s="17" t="s">
        <v>37</v>
      </c>
      <c r="F9" s="17">
        <v>6</v>
      </c>
      <c r="G9" s="21" t="s">
        <v>27</v>
      </c>
      <c r="H9" s="19"/>
      <c r="I9" s="23">
        <v>107</v>
      </c>
      <c r="J9" s="27">
        <f t="shared" si="2"/>
        <v>642</v>
      </c>
      <c r="K9" s="7" t="s">
        <v>38</v>
      </c>
    </row>
    <row r="10" ht="14.25" spans="1:11">
      <c r="A10" s="15" t="s">
        <v>6</v>
      </c>
      <c r="B10" s="7" t="s">
        <v>18</v>
      </c>
      <c r="C10" s="20" t="s">
        <v>45</v>
      </c>
      <c r="D10" s="17" t="s">
        <v>43</v>
      </c>
      <c r="E10" s="17" t="s">
        <v>37</v>
      </c>
      <c r="F10" s="17">
        <v>3</v>
      </c>
      <c r="G10" s="21">
        <v>0.75</v>
      </c>
      <c r="H10" s="19"/>
      <c r="I10" s="23">
        <v>107</v>
      </c>
      <c r="J10" s="27">
        <f t="shared" si="2"/>
        <v>321</v>
      </c>
      <c r="K10" s="7" t="s">
        <v>23</v>
      </c>
    </row>
    <row r="11" ht="14.25" spans="1:11">
      <c r="A11" s="15" t="s">
        <v>6</v>
      </c>
      <c r="B11" s="7" t="s">
        <v>18</v>
      </c>
      <c r="C11" s="23" t="s">
        <v>46</v>
      </c>
      <c r="D11" s="17" t="s">
        <v>40</v>
      </c>
      <c r="E11" s="17" t="s">
        <v>37</v>
      </c>
      <c r="F11" s="21">
        <v>2</v>
      </c>
      <c r="G11" s="21">
        <v>1.6</v>
      </c>
      <c r="H11" s="19"/>
      <c r="I11" s="23" t="s">
        <v>41</v>
      </c>
      <c r="J11" s="27">
        <f t="shared" si="1"/>
        <v>3.632</v>
      </c>
      <c r="K11" s="7" t="s">
        <v>23</v>
      </c>
    </row>
    <row r="12" ht="14.25" spans="1:11">
      <c r="A12" s="15" t="s">
        <v>6</v>
      </c>
      <c r="B12" s="7" t="s">
        <v>18</v>
      </c>
      <c r="C12" s="23" t="s">
        <v>47</v>
      </c>
      <c r="D12" s="17" t="s">
        <v>40</v>
      </c>
      <c r="E12" s="17" t="s">
        <v>37</v>
      </c>
      <c r="F12" s="21">
        <v>1</v>
      </c>
      <c r="G12" s="21">
        <v>0.43</v>
      </c>
      <c r="H12" s="19"/>
      <c r="I12" s="23" t="s">
        <v>41</v>
      </c>
      <c r="J12" s="27">
        <f t="shared" si="1"/>
        <v>0.9761</v>
      </c>
      <c r="K12" s="7" t="s">
        <v>23</v>
      </c>
    </row>
    <row r="13" ht="14.25" spans="1:11">
      <c r="A13" s="15" t="s">
        <v>6</v>
      </c>
      <c r="B13" s="7" t="s">
        <v>18</v>
      </c>
      <c r="C13" s="20" t="s">
        <v>48</v>
      </c>
      <c r="D13" s="17" t="s">
        <v>40</v>
      </c>
      <c r="E13" s="17" t="s">
        <v>37</v>
      </c>
      <c r="F13" s="17">
        <v>1</v>
      </c>
      <c r="G13" s="18">
        <v>0.3</v>
      </c>
      <c r="H13" s="19"/>
      <c r="I13" s="23" t="s">
        <v>41</v>
      </c>
      <c r="J13" s="27">
        <f t="shared" si="1"/>
        <v>0.681</v>
      </c>
      <c r="K13" s="7" t="s">
        <v>23</v>
      </c>
    </row>
    <row r="14" ht="14.25" spans="1:11">
      <c r="A14" s="15" t="s">
        <v>6</v>
      </c>
      <c r="B14" s="7" t="s">
        <v>18</v>
      </c>
      <c r="C14" s="7" t="s">
        <v>49</v>
      </c>
      <c r="D14" s="17" t="s">
        <v>43</v>
      </c>
      <c r="E14" s="7" t="s">
        <v>37</v>
      </c>
      <c r="F14" s="7">
        <v>1</v>
      </c>
      <c r="G14" s="24">
        <v>3.5</v>
      </c>
      <c r="H14" s="19"/>
      <c r="I14" s="23">
        <v>107</v>
      </c>
      <c r="J14" s="27">
        <f>I14*F14</f>
        <v>107</v>
      </c>
      <c r="K14" s="7" t="s">
        <v>23</v>
      </c>
    </row>
    <row r="15" ht="14.25" spans="1:11">
      <c r="A15" s="15" t="s">
        <v>6</v>
      </c>
      <c r="B15" s="7" t="s">
        <v>18</v>
      </c>
      <c r="C15" s="7" t="s">
        <v>50</v>
      </c>
      <c r="D15" s="17" t="s">
        <v>40</v>
      </c>
      <c r="E15" s="7" t="s">
        <v>37</v>
      </c>
      <c r="F15" s="7">
        <v>1</v>
      </c>
      <c r="G15" s="24">
        <v>4</v>
      </c>
      <c r="H15" s="19"/>
      <c r="I15" s="23" t="s">
        <v>41</v>
      </c>
      <c r="J15" s="27">
        <f t="shared" ref="J15:J17" si="3">2270/1000*G15</f>
        <v>9.08</v>
      </c>
      <c r="K15" s="7" t="s">
        <v>23</v>
      </c>
    </row>
    <row r="16" ht="14.25" spans="1:11">
      <c r="A16" s="15" t="s">
        <v>6</v>
      </c>
      <c r="B16" s="7" t="s">
        <v>18</v>
      </c>
      <c r="C16" s="7" t="s">
        <v>51</v>
      </c>
      <c r="D16" s="17" t="s">
        <v>40</v>
      </c>
      <c r="E16" s="7" t="s">
        <v>37</v>
      </c>
      <c r="F16" s="7">
        <v>1</v>
      </c>
      <c r="G16" s="24">
        <v>110</v>
      </c>
      <c r="H16" s="19"/>
      <c r="I16" s="23" t="s">
        <v>41</v>
      </c>
      <c r="J16" s="27">
        <f t="shared" si="3"/>
        <v>249.7</v>
      </c>
      <c r="K16" s="7" t="s">
        <v>23</v>
      </c>
    </row>
    <row r="17" ht="14.25" spans="1:11">
      <c r="A17" s="15" t="s">
        <v>6</v>
      </c>
      <c r="B17" s="7" t="s">
        <v>18</v>
      </c>
      <c r="C17" s="7" t="s">
        <v>52</v>
      </c>
      <c r="D17" s="17" t="s">
        <v>40</v>
      </c>
      <c r="E17" s="7" t="s">
        <v>53</v>
      </c>
      <c r="F17" s="7">
        <v>1</v>
      </c>
      <c r="G17" s="24">
        <v>1.6</v>
      </c>
      <c r="H17" s="19"/>
      <c r="I17" s="23" t="s">
        <v>41</v>
      </c>
      <c r="J17" s="27">
        <f t="shared" si="3"/>
        <v>3.632</v>
      </c>
      <c r="K17" s="7" t="s">
        <v>23</v>
      </c>
    </row>
    <row r="18" ht="14.25" spans="1:11">
      <c r="A18" s="15" t="s">
        <v>6</v>
      </c>
      <c r="B18" s="7" t="s">
        <v>18</v>
      </c>
      <c r="C18" s="7" t="s">
        <v>54</v>
      </c>
      <c r="D18" s="20" t="s">
        <v>54</v>
      </c>
      <c r="E18" s="7" t="s">
        <v>37</v>
      </c>
      <c r="F18" s="7">
        <v>1</v>
      </c>
      <c r="G18" s="24">
        <v>40</v>
      </c>
      <c r="H18" s="19"/>
      <c r="I18" s="23" t="s">
        <v>55</v>
      </c>
      <c r="J18" s="27">
        <f>10020/1000*G18</f>
        <v>400.8</v>
      </c>
      <c r="K18" s="7" t="s">
        <v>23</v>
      </c>
    </row>
    <row r="19" ht="14.25" spans="1:11">
      <c r="A19" s="15" t="s">
        <v>6</v>
      </c>
      <c r="B19" s="7" t="s">
        <v>18</v>
      </c>
      <c r="C19" s="7" t="s">
        <v>56</v>
      </c>
      <c r="D19" s="17" t="s">
        <v>40</v>
      </c>
      <c r="E19" s="7" t="s">
        <v>37</v>
      </c>
      <c r="F19" s="7">
        <v>1</v>
      </c>
      <c r="G19" s="22">
        <v>22</v>
      </c>
      <c r="H19" s="19"/>
      <c r="I19" s="23" t="s">
        <v>41</v>
      </c>
      <c r="J19" s="27">
        <f t="shared" ref="J19:J23" si="4">2270/1000*G19</f>
        <v>49.94</v>
      </c>
      <c r="K19" s="7" t="s">
        <v>23</v>
      </c>
    </row>
    <row r="20" ht="14.25" spans="1:11">
      <c r="A20" s="15" t="s">
        <v>6</v>
      </c>
      <c r="B20" s="7" t="s">
        <v>18</v>
      </c>
      <c r="C20" s="7" t="s">
        <v>57</v>
      </c>
      <c r="D20" s="17" t="s">
        <v>40</v>
      </c>
      <c r="E20" s="7" t="s">
        <v>37</v>
      </c>
      <c r="F20" s="7">
        <v>1</v>
      </c>
      <c r="G20" s="22">
        <v>3</v>
      </c>
      <c r="H20" s="19"/>
      <c r="I20" s="23" t="s">
        <v>41</v>
      </c>
      <c r="J20" s="27">
        <f t="shared" si="4"/>
        <v>6.81</v>
      </c>
      <c r="K20" s="7" t="s">
        <v>23</v>
      </c>
    </row>
    <row r="21" ht="14.25" spans="1:11">
      <c r="A21" s="15" t="s">
        <v>6</v>
      </c>
      <c r="B21" s="7" t="s">
        <v>18</v>
      </c>
      <c r="C21" s="7" t="s">
        <v>58</v>
      </c>
      <c r="D21" s="7" t="s">
        <v>58</v>
      </c>
      <c r="E21" s="7" t="s">
        <v>21</v>
      </c>
      <c r="F21" s="7">
        <v>20</v>
      </c>
      <c r="G21" s="17">
        <v>46</v>
      </c>
      <c r="H21" s="19">
        <v>0.23</v>
      </c>
      <c r="I21" s="23" t="s">
        <v>59</v>
      </c>
      <c r="J21" s="26">
        <f>17090/1000*H21*G21</f>
        <v>180.8122</v>
      </c>
      <c r="K21" s="7" t="s">
        <v>23</v>
      </c>
    </row>
    <row r="22" ht="14.25" spans="1:11">
      <c r="A22" s="15" t="s">
        <v>6</v>
      </c>
      <c r="B22" s="7" t="s">
        <v>18</v>
      </c>
      <c r="C22" s="7" t="s">
        <v>60</v>
      </c>
      <c r="D22" s="17" t="s">
        <v>40</v>
      </c>
      <c r="E22" s="7" t="s">
        <v>37</v>
      </c>
      <c r="F22" s="7">
        <v>1</v>
      </c>
      <c r="G22" s="22">
        <v>0.25</v>
      </c>
      <c r="H22" s="19"/>
      <c r="I22" s="23" t="s">
        <v>41</v>
      </c>
      <c r="J22" s="27">
        <f t="shared" si="4"/>
        <v>0.5675</v>
      </c>
      <c r="K22" s="7" t="s">
        <v>23</v>
      </c>
    </row>
    <row r="23" ht="14.25" spans="1:11">
      <c r="A23" s="15" t="s">
        <v>6</v>
      </c>
      <c r="B23" s="7" t="s">
        <v>18</v>
      </c>
      <c r="C23" s="7" t="s">
        <v>61</v>
      </c>
      <c r="D23" s="17" t="s">
        <v>40</v>
      </c>
      <c r="E23" s="7" t="s">
        <v>37</v>
      </c>
      <c r="F23" s="7">
        <v>1</v>
      </c>
      <c r="G23" s="22">
        <v>10.5</v>
      </c>
      <c r="H23" s="19"/>
      <c r="I23" s="23" t="s">
        <v>41</v>
      </c>
      <c r="J23" s="27">
        <f t="shared" si="4"/>
        <v>23.835</v>
      </c>
      <c r="K23" s="7" t="s">
        <v>23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1"/>
  <sheetViews>
    <sheetView topLeftCell="A2" workbookViewId="0">
      <selection activeCell="B14" sqref="B14"/>
    </sheetView>
  </sheetViews>
  <sheetFormatPr defaultColWidth="8.63333333333333" defaultRowHeight="13.5"/>
  <cols>
    <col min="1" max="1" width="4.88333333333333" style="1" customWidth="1"/>
    <col min="2" max="2" width="33.6333333333333" style="1" customWidth="1"/>
    <col min="3" max="3" width="15.75" style="1" customWidth="1"/>
    <col min="4" max="4" width="22.6333333333333" style="1" customWidth="1"/>
    <col min="5" max="5" width="13.75" style="1" customWidth="1"/>
    <col min="6" max="6" width="15.25" style="1" customWidth="1"/>
    <col min="7" max="10" width="8.63333333333333" style="1" customWidth="1"/>
    <col min="11" max="11" width="42.75" style="1" customWidth="1"/>
    <col min="12" max="12" width="15" style="1" customWidth="1"/>
    <col min="13" max="13" width="27.5" style="1" customWidth="1"/>
    <col min="14" max="14" width="21.5" style="3" customWidth="1"/>
    <col min="15" max="15" width="80.6333333333333" style="4" customWidth="1"/>
    <col min="16" max="16" width="10.3833333333333" style="5" customWidth="1"/>
    <col min="17" max="16383" width="8.63333333333333" style="1"/>
    <col min="16384" max="16384" width="8.63333333333333" style="6"/>
  </cols>
  <sheetData>
    <row r="1" s="1" customFormat="1" ht="46" customHeight="1" spans="1:16">
      <c r="A1" s="7" t="s">
        <v>62</v>
      </c>
      <c r="B1" s="8" t="s">
        <v>63</v>
      </c>
      <c r="C1" s="8" t="s">
        <v>64</v>
      </c>
      <c r="D1" s="8" t="s">
        <v>65</v>
      </c>
      <c r="E1" s="8" t="s">
        <v>66</v>
      </c>
      <c r="F1" s="8" t="s">
        <v>67</v>
      </c>
      <c r="G1" s="8" t="s">
        <v>68</v>
      </c>
      <c r="H1" s="8" t="s">
        <v>12</v>
      </c>
      <c r="I1" s="8" t="s">
        <v>69</v>
      </c>
      <c r="J1" s="8" t="s">
        <v>70</v>
      </c>
      <c r="K1" s="8" t="s">
        <v>71</v>
      </c>
      <c r="L1" s="8" t="s">
        <v>72</v>
      </c>
      <c r="M1" s="8" t="s">
        <v>73</v>
      </c>
      <c r="N1" s="8" t="s">
        <v>74</v>
      </c>
      <c r="O1" s="8" t="s">
        <v>75</v>
      </c>
      <c r="P1" s="10" t="s">
        <v>76</v>
      </c>
    </row>
    <row r="2" s="2" customFormat="1" ht="27" spans="1:16">
      <c r="A2" s="7">
        <v>1</v>
      </c>
      <c r="B2" s="7" t="s">
        <v>77</v>
      </c>
      <c r="C2" s="35" t="s">
        <v>78</v>
      </c>
      <c r="D2" s="9" t="s">
        <v>79</v>
      </c>
      <c r="E2" s="9">
        <v>3394.54</v>
      </c>
      <c r="F2" s="9">
        <v>101.84</v>
      </c>
      <c r="G2" s="9">
        <v>3292.7</v>
      </c>
      <c r="H2" s="9">
        <v>1</v>
      </c>
      <c r="I2" s="9" t="s">
        <v>37</v>
      </c>
      <c r="J2" s="9" t="s">
        <v>27</v>
      </c>
      <c r="K2" s="9" t="s">
        <v>80</v>
      </c>
      <c r="L2" s="9" t="s">
        <v>81</v>
      </c>
      <c r="M2" s="9" t="s">
        <v>82</v>
      </c>
      <c r="N2" s="36" t="s">
        <v>83</v>
      </c>
      <c r="O2" s="10" t="s">
        <v>84</v>
      </c>
      <c r="P2" s="11"/>
    </row>
    <row r="3" s="2" customFormat="1" spans="1:16">
      <c r="A3" s="7">
        <v>2</v>
      </c>
      <c r="B3" s="7" t="s">
        <v>77</v>
      </c>
      <c r="C3" s="35" t="s">
        <v>85</v>
      </c>
      <c r="D3" s="9" t="s">
        <v>86</v>
      </c>
      <c r="E3" s="9">
        <v>154.5</v>
      </c>
      <c r="F3" s="9">
        <v>4.64</v>
      </c>
      <c r="G3" s="9">
        <v>149.86</v>
      </c>
      <c r="H3" s="9">
        <v>1</v>
      </c>
      <c r="I3" s="9" t="s">
        <v>32</v>
      </c>
      <c r="J3" s="9" t="s">
        <v>27</v>
      </c>
      <c r="K3" s="9" t="s">
        <v>87</v>
      </c>
      <c r="L3" s="9" t="s">
        <v>88</v>
      </c>
      <c r="M3" s="9" t="s">
        <v>89</v>
      </c>
      <c r="N3" s="36" t="s">
        <v>90</v>
      </c>
      <c r="O3" s="10" t="s">
        <v>91</v>
      </c>
      <c r="P3" s="11"/>
    </row>
    <row r="4" s="2" customFormat="1" spans="1:16">
      <c r="A4" s="7">
        <v>3</v>
      </c>
      <c r="B4" s="7" t="s">
        <v>92</v>
      </c>
      <c r="C4" s="35" t="s">
        <v>93</v>
      </c>
      <c r="D4" s="9" t="s">
        <v>94</v>
      </c>
      <c r="E4" s="9">
        <v>5379</v>
      </c>
      <c r="F4" s="9">
        <v>505.17</v>
      </c>
      <c r="G4" s="9">
        <v>4873.83</v>
      </c>
      <c r="H4" s="9">
        <v>1</v>
      </c>
      <c r="I4" s="9" t="s">
        <v>21</v>
      </c>
      <c r="J4" s="9" t="s">
        <v>27</v>
      </c>
      <c r="K4" s="9" t="s">
        <v>95</v>
      </c>
      <c r="L4" s="9" t="s">
        <v>96</v>
      </c>
      <c r="M4" s="9" t="s">
        <v>97</v>
      </c>
      <c r="N4" s="36" t="s">
        <v>98</v>
      </c>
      <c r="O4" s="10" t="s">
        <v>99</v>
      </c>
      <c r="P4" s="11"/>
    </row>
    <row r="5" s="2" customFormat="1" ht="27" spans="1:16">
      <c r="A5" s="7">
        <v>4</v>
      </c>
      <c r="B5" s="7" t="s">
        <v>77</v>
      </c>
      <c r="C5" s="35" t="s">
        <v>100</v>
      </c>
      <c r="D5" s="9" t="s">
        <v>101</v>
      </c>
      <c r="E5" s="9">
        <v>2589.75</v>
      </c>
      <c r="F5" s="9">
        <v>670.8</v>
      </c>
      <c r="G5" s="9">
        <v>1918.95</v>
      </c>
      <c r="H5" s="9">
        <v>1</v>
      </c>
      <c r="I5" s="9" t="s">
        <v>37</v>
      </c>
      <c r="J5" s="9" t="s">
        <v>27</v>
      </c>
      <c r="K5" s="9" t="s">
        <v>102</v>
      </c>
      <c r="L5" s="9" t="s">
        <v>103</v>
      </c>
      <c r="M5" s="9" t="s">
        <v>104</v>
      </c>
      <c r="N5" s="36" t="s">
        <v>105</v>
      </c>
      <c r="O5" s="10" t="s">
        <v>106</v>
      </c>
      <c r="P5" s="11"/>
    </row>
    <row r="6" s="2" customFormat="1" ht="27" spans="1:16">
      <c r="A6" s="7">
        <v>5</v>
      </c>
      <c r="B6" s="7" t="s">
        <v>77</v>
      </c>
      <c r="C6" s="35" t="s">
        <v>107</v>
      </c>
      <c r="D6" s="9" t="s">
        <v>108</v>
      </c>
      <c r="E6" s="9">
        <v>1127.39</v>
      </c>
      <c r="F6" s="9">
        <v>352.62</v>
      </c>
      <c r="G6" s="9">
        <v>774.77</v>
      </c>
      <c r="H6" s="9">
        <v>1</v>
      </c>
      <c r="I6" s="9" t="s">
        <v>37</v>
      </c>
      <c r="J6" s="9" t="s">
        <v>27</v>
      </c>
      <c r="K6" s="9" t="s">
        <v>108</v>
      </c>
      <c r="L6" s="9" t="s">
        <v>96</v>
      </c>
      <c r="M6" s="9" t="s">
        <v>109</v>
      </c>
      <c r="N6" s="36" t="s">
        <v>110</v>
      </c>
      <c r="O6" s="10" t="s">
        <v>111</v>
      </c>
      <c r="P6" s="11"/>
    </row>
    <row r="7" s="2" customFormat="1" spans="1:16">
      <c r="A7" s="7">
        <v>6</v>
      </c>
      <c r="B7" s="7" t="s">
        <v>77</v>
      </c>
      <c r="C7" s="35" t="s">
        <v>112</v>
      </c>
      <c r="D7" s="9" t="s">
        <v>54</v>
      </c>
      <c r="E7" s="9">
        <v>4509.54</v>
      </c>
      <c r="F7" s="9">
        <v>1410.46</v>
      </c>
      <c r="G7" s="9">
        <v>3099.08</v>
      </c>
      <c r="H7" s="9">
        <v>1</v>
      </c>
      <c r="I7" s="9" t="s">
        <v>32</v>
      </c>
      <c r="J7" s="9" t="s">
        <v>27</v>
      </c>
      <c r="K7" s="9" t="s">
        <v>54</v>
      </c>
      <c r="L7" s="9" t="s">
        <v>113</v>
      </c>
      <c r="M7" s="9" t="s">
        <v>109</v>
      </c>
      <c r="N7" s="36" t="s">
        <v>110</v>
      </c>
      <c r="O7" s="10" t="s">
        <v>114</v>
      </c>
      <c r="P7" s="11"/>
    </row>
    <row r="8" s="2" customFormat="1" spans="1:16">
      <c r="A8" s="7">
        <v>7</v>
      </c>
      <c r="B8" s="7" t="s">
        <v>77</v>
      </c>
      <c r="C8" s="35" t="s">
        <v>115</v>
      </c>
      <c r="D8" s="9" t="s">
        <v>116</v>
      </c>
      <c r="E8" s="9">
        <v>468.97</v>
      </c>
      <c r="F8" s="9">
        <v>222.62</v>
      </c>
      <c r="G8" s="9">
        <v>246.35</v>
      </c>
      <c r="H8" s="9">
        <v>1</v>
      </c>
      <c r="I8" s="9" t="s">
        <v>37</v>
      </c>
      <c r="J8" s="9" t="s">
        <v>27</v>
      </c>
      <c r="K8" s="9" t="s">
        <v>117</v>
      </c>
      <c r="L8" s="9" t="s">
        <v>118</v>
      </c>
      <c r="M8" s="9" t="s">
        <v>119</v>
      </c>
      <c r="N8" s="36" t="s">
        <v>120</v>
      </c>
      <c r="O8" s="10" t="s">
        <v>121</v>
      </c>
      <c r="P8" s="11"/>
    </row>
    <row r="9" s="2" customFormat="1" spans="1:16">
      <c r="A9" s="7">
        <v>8</v>
      </c>
      <c r="B9" s="7" t="s">
        <v>122</v>
      </c>
      <c r="C9" s="35" t="s">
        <v>123</v>
      </c>
      <c r="D9" s="9" t="s">
        <v>124</v>
      </c>
      <c r="E9" s="9">
        <v>1186.01</v>
      </c>
      <c r="F9" s="9">
        <v>1021.17</v>
      </c>
      <c r="G9" s="9">
        <v>164.84</v>
      </c>
      <c r="H9" s="9">
        <v>1</v>
      </c>
      <c r="I9" s="9" t="s">
        <v>21</v>
      </c>
      <c r="J9" s="9" t="s">
        <v>27</v>
      </c>
      <c r="K9" s="9" t="s">
        <v>125</v>
      </c>
      <c r="L9" s="9" t="s">
        <v>96</v>
      </c>
      <c r="M9" s="9" t="s">
        <v>126</v>
      </c>
      <c r="N9" s="36" t="s">
        <v>127</v>
      </c>
      <c r="O9" s="11" t="s">
        <v>128</v>
      </c>
      <c r="P9" s="11"/>
    </row>
    <row r="10" s="2" customFormat="1" ht="27" spans="1:16">
      <c r="A10" s="7">
        <v>9</v>
      </c>
      <c r="B10" s="7" t="s">
        <v>122</v>
      </c>
      <c r="C10" s="35" t="s">
        <v>129</v>
      </c>
      <c r="D10" s="9" t="s">
        <v>130</v>
      </c>
      <c r="E10" s="9">
        <v>973.2</v>
      </c>
      <c r="F10" s="9">
        <v>29.2</v>
      </c>
      <c r="G10" s="9">
        <v>944</v>
      </c>
      <c r="H10" s="9">
        <v>1</v>
      </c>
      <c r="I10" s="9" t="s">
        <v>37</v>
      </c>
      <c r="J10" s="9" t="s">
        <v>27</v>
      </c>
      <c r="K10" s="9" t="s">
        <v>131</v>
      </c>
      <c r="L10" s="9" t="s">
        <v>132</v>
      </c>
      <c r="M10" s="9" t="s">
        <v>133</v>
      </c>
      <c r="N10" s="36" t="s">
        <v>134</v>
      </c>
      <c r="O10" s="11" t="s">
        <v>135</v>
      </c>
      <c r="P10" s="11"/>
    </row>
    <row r="11" s="2" customFormat="1" ht="27" spans="1:16">
      <c r="A11" s="7">
        <v>10</v>
      </c>
      <c r="B11" s="7" t="s">
        <v>122</v>
      </c>
      <c r="C11" s="35" t="s">
        <v>136</v>
      </c>
      <c r="D11" s="9" t="s">
        <v>137</v>
      </c>
      <c r="E11" s="9">
        <v>1012.75</v>
      </c>
      <c r="F11" s="9">
        <v>30.38</v>
      </c>
      <c r="G11" s="9">
        <v>982.37</v>
      </c>
      <c r="H11" s="9">
        <v>1</v>
      </c>
      <c r="I11" s="9" t="s">
        <v>26</v>
      </c>
      <c r="J11" s="9" t="s">
        <v>27</v>
      </c>
      <c r="K11" s="9" t="s">
        <v>138</v>
      </c>
      <c r="L11" s="9" t="s">
        <v>139</v>
      </c>
      <c r="M11" s="9" t="s">
        <v>133</v>
      </c>
      <c r="N11" s="36" t="s">
        <v>134</v>
      </c>
      <c r="O11" s="11" t="s">
        <v>140</v>
      </c>
      <c r="P11" s="11"/>
    </row>
    <row r="12" s="2" customFormat="1" ht="27" spans="1:16">
      <c r="A12" s="7">
        <v>11</v>
      </c>
      <c r="B12" s="7" t="s">
        <v>122</v>
      </c>
      <c r="C12" s="35" t="s">
        <v>141</v>
      </c>
      <c r="D12" s="9" t="s">
        <v>86</v>
      </c>
      <c r="E12" s="9">
        <v>309.85</v>
      </c>
      <c r="F12" s="9">
        <v>9.3</v>
      </c>
      <c r="G12" s="9">
        <v>300.55</v>
      </c>
      <c r="H12" s="9">
        <v>1</v>
      </c>
      <c r="I12" s="9" t="s">
        <v>32</v>
      </c>
      <c r="J12" s="9" t="s">
        <v>27</v>
      </c>
      <c r="K12" s="9" t="s">
        <v>142</v>
      </c>
      <c r="L12" s="9" t="s">
        <v>143</v>
      </c>
      <c r="M12" s="9" t="s">
        <v>126</v>
      </c>
      <c r="N12" s="36" t="s">
        <v>127</v>
      </c>
      <c r="O12" s="11" t="s">
        <v>144</v>
      </c>
      <c r="P12" s="11"/>
    </row>
    <row r="13" s="2" customFormat="1" spans="1:16">
      <c r="A13" s="7">
        <v>12</v>
      </c>
      <c r="B13" s="7" t="s">
        <v>122</v>
      </c>
      <c r="C13" s="35" t="s">
        <v>145</v>
      </c>
      <c r="D13" s="9" t="s">
        <v>124</v>
      </c>
      <c r="E13" s="9">
        <v>1500.12</v>
      </c>
      <c r="F13" s="9">
        <v>1180.01</v>
      </c>
      <c r="G13" s="9">
        <v>320.11</v>
      </c>
      <c r="H13" s="9">
        <v>1</v>
      </c>
      <c r="I13" s="9" t="s">
        <v>37</v>
      </c>
      <c r="J13" s="9" t="s">
        <v>27</v>
      </c>
      <c r="K13" s="9" t="s">
        <v>146</v>
      </c>
      <c r="L13" s="9" t="s">
        <v>96</v>
      </c>
      <c r="M13" s="9" t="s">
        <v>133</v>
      </c>
      <c r="N13" s="36" t="s">
        <v>134</v>
      </c>
      <c r="O13" s="11" t="s">
        <v>147</v>
      </c>
      <c r="P13" s="11"/>
    </row>
    <row r="14" s="2" customFormat="1" ht="27" spans="1:16">
      <c r="A14" s="7">
        <v>13</v>
      </c>
      <c r="B14" s="7" t="s">
        <v>122</v>
      </c>
      <c r="C14" s="35" t="s">
        <v>148</v>
      </c>
      <c r="D14" s="9" t="s">
        <v>149</v>
      </c>
      <c r="E14" s="9">
        <v>2308.86</v>
      </c>
      <c r="F14" s="9">
        <v>878.91</v>
      </c>
      <c r="G14" s="9">
        <v>1429.95</v>
      </c>
      <c r="H14" s="9">
        <v>1</v>
      </c>
      <c r="I14" s="9" t="s">
        <v>37</v>
      </c>
      <c r="J14" s="9" t="s">
        <v>27</v>
      </c>
      <c r="K14" s="9" t="s">
        <v>150</v>
      </c>
      <c r="L14" s="9" t="s">
        <v>96</v>
      </c>
      <c r="M14" s="9" t="s">
        <v>126</v>
      </c>
      <c r="N14" s="36" t="s">
        <v>127</v>
      </c>
      <c r="O14" s="11" t="s">
        <v>151</v>
      </c>
      <c r="P14" s="11"/>
    </row>
    <row r="15" s="2" customFormat="1" ht="27" spans="1:16">
      <c r="A15" s="7">
        <v>14</v>
      </c>
      <c r="B15" s="7" t="s">
        <v>122</v>
      </c>
      <c r="C15" s="35" t="s">
        <v>152</v>
      </c>
      <c r="D15" s="9" t="s">
        <v>153</v>
      </c>
      <c r="E15" s="9">
        <v>10958.47</v>
      </c>
      <c r="F15" s="9">
        <v>2374.39</v>
      </c>
      <c r="G15" s="9">
        <v>8584.08</v>
      </c>
      <c r="H15" s="9">
        <v>1</v>
      </c>
      <c r="I15" s="9" t="s">
        <v>21</v>
      </c>
      <c r="J15" s="9" t="s">
        <v>27</v>
      </c>
      <c r="K15" s="9" t="s">
        <v>154</v>
      </c>
      <c r="L15" s="9" t="s">
        <v>113</v>
      </c>
      <c r="M15" s="9" t="s">
        <v>126</v>
      </c>
      <c r="N15" s="36" t="s">
        <v>127</v>
      </c>
      <c r="O15" s="11" t="s">
        <v>155</v>
      </c>
      <c r="P15" s="11"/>
    </row>
    <row r="16" s="2" customFormat="1" spans="1:16">
      <c r="A16" s="7">
        <v>15</v>
      </c>
      <c r="B16" s="7" t="s">
        <v>122</v>
      </c>
      <c r="C16" s="35" t="s">
        <v>156</v>
      </c>
      <c r="D16" s="9" t="s">
        <v>153</v>
      </c>
      <c r="E16" s="9">
        <v>1074.12</v>
      </c>
      <c r="F16" s="9">
        <v>232.82</v>
      </c>
      <c r="G16" s="9">
        <v>841.3</v>
      </c>
      <c r="H16" s="9">
        <v>1</v>
      </c>
      <c r="I16" s="9" t="s">
        <v>21</v>
      </c>
      <c r="J16" s="9" t="s">
        <v>27</v>
      </c>
      <c r="K16" s="9" t="s">
        <v>157</v>
      </c>
      <c r="L16" s="9" t="s">
        <v>96</v>
      </c>
      <c r="M16" s="9" t="s">
        <v>133</v>
      </c>
      <c r="N16" s="36" t="s">
        <v>134</v>
      </c>
      <c r="O16" s="11" t="s">
        <v>158</v>
      </c>
      <c r="P16" s="11"/>
    </row>
    <row r="17" s="2" customFormat="1" spans="1:16">
      <c r="A17" s="7">
        <v>16</v>
      </c>
      <c r="B17" s="7" t="s">
        <v>122</v>
      </c>
      <c r="C17" s="35" t="s">
        <v>159</v>
      </c>
      <c r="D17" s="9" t="s">
        <v>94</v>
      </c>
      <c r="E17" s="9">
        <v>2586.07</v>
      </c>
      <c r="F17" s="9">
        <v>2111.97</v>
      </c>
      <c r="G17" s="9">
        <v>474.1</v>
      </c>
      <c r="H17" s="9">
        <v>1</v>
      </c>
      <c r="I17" s="9" t="s">
        <v>21</v>
      </c>
      <c r="J17" s="9" t="s">
        <v>27</v>
      </c>
      <c r="K17" s="9" t="s">
        <v>160</v>
      </c>
      <c r="L17" s="9" t="s">
        <v>96</v>
      </c>
      <c r="M17" s="9" t="s">
        <v>133</v>
      </c>
      <c r="N17" s="36" t="s">
        <v>134</v>
      </c>
      <c r="O17" s="11" t="s">
        <v>161</v>
      </c>
      <c r="P17" s="11"/>
    </row>
    <row r="18" s="2" customFormat="1" ht="27" spans="1:16">
      <c r="A18" s="7">
        <v>17</v>
      </c>
      <c r="B18" s="7" t="s">
        <v>122</v>
      </c>
      <c r="C18" s="35" t="s">
        <v>162</v>
      </c>
      <c r="D18" s="9" t="s">
        <v>149</v>
      </c>
      <c r="E18" s="9">
        <v>715.4</v>
      </c>
      <c r="F18" s="9">
        <v>329.8</v>
      </c>
      <c r="G18" s="9">
        <v>385.6</v>
      </c>
      <c r="H18" s="9">
        <v>1</v>
      </c>
      <c r="I18" s="9" t="s">
        <v>37</v>
      </c>
      <c r="J18" s="9" t="s">
        <v>27</v>
      </c>
      <c r="K18" s="9" t="s">
        <v>163</v>
      </c>
      <c r="L18" s="9" t="s">
        <v>96</v>
      </c>
      <c r="M18" s="9" t="s">
        <v>133</v>
      </c>
      <c r="N18" s="36" t="s">
        <v>134</v>
      </c>
      <c r="O18" s="11" t="s">
        <v>164</v>
      </c>
      <c r="P18" s="11"/>
    </row>
    <row r="19" s="2" customFormat="1" ht="27" spans="1:16">
      <c r="A19" s="7">
        <v>18</v>
      </c>
      <c r="B19" s="7" t="s">
        <v>122</v>
      </c>
      <c r="C19" s="35" t="s">
        <v>165</v>
      </c>
      <c r="D19" s="9" t="s">
        <v>166</v>
      </c>
      <c r="E19" s="9">
        <v>525.34</v>
      </c>
      <c r="F19" s="9">
        <v>107.73</v>
      </c>
      <c r="G19" s="9">
        <v>417.61</v>
      </c>
      <c r="H19" s="9">
        <v>1</v>
      </c>
      <c r="I19" s="9" t="s">
        <v>37</v>
      </c>
      <c r="J19" s="9" t="s">
        <v>27</v>
      </c>
      <c r="K19" s="9" t="s">
        <v>39</v>
      </c>
      <c r="L19" s="9" t="s">
        <v>96</v>
      </c>
      <c r="M19" s="9" t="s">
        <v>126</v>
      </c>
      <c r="N19" s="36" t="s">
        <v>127</v>
      </c>
      <c r="O19" s="11" t="s">
        <v>167</v>
      </c>
      <c r="P19" s="11"/>
    </row>
    <row r="20" s="2" customFormat="1" ht="27" spans="1:16">
      <c r="A20" s="7">
        <v>19</v>
      </c>
      <c r="B20" s="7" t="s">
        <v>122</v>
      </c>
      <c r="C20" s="35" t="s">
        <v>168</v>
      </c>
      <c r="D20" s="9" t="s">
        <v>166</v>
      </c>
      <c r="E20" s="9">
        <v>525.37</v>
      </c>
      <c r="F20" s="9">
        <v>107.73</v>
      </c>
      <c r="G20" s="9">
        <v>417.64</v>
      </c>
      <c r="H20" s="9">
        <v>1</v>
      </c>
      <c r="I20" s="9" t="s">
        <v>37</v>
      </c>
      <c r="J20" s="9" t="s">
        <v>27</v>
      </c>
      <c r="K20" s="9" t="s">
        <v>39</v>
      </c>
      <c r="L20" s="9" t="s">
        <v>96</v>
      </c>
      <c r="M20" s="9" t="s">
        <v>133</v>
      </c>
      <c r="N20" s="36" t="s">
        <v>134</v>
      </c>
      <c r="O20" s="11" t="s">
        <v>169</v>
      </c>
      <c r="P20" s="11"/>
    </row>
    <row r="21" s="2" customFormat="1" ht="27" spans="1:16">
      <c r="A21" s="7">
        <v>20</v>
      </c>
      <c r="B21" s="7" t="s">
        <v>122</v>
      </c>
      <c r="C21" s="35" t="s">
        <v>170</v>
      </c>
      <c r="D21" s="9" t="s">
        <v>171</v>
      </c>
      <c r="E21" s="9">
        <v>383.45</v>
      </c>
      <c r="F21" s="9">
        <v>11.5</v>
      </c>
      <c r="G21" s="9">
        <v>371.95</v>
      </c>
      <c r="H21" s="9">
        <v>1</v>
      </c>
      <c r="I21" s="9" t="s">
        <v>37</v>
      </c>
      <c r="J21" s="9" t="s">
        <v>27</v>
      </c>
      <c r="K21" s="9" t="s">
        <v>172</v>
      </c>
      <c r="L21" s="9" t="s">
        <v>173</v>
      </c>
      <c r="M21" s="9" t="s">
        <v>133</v>
      </c>
      <c r="N21" s="36" t="s">
        <v>134</v>
      </c>
      <c r="O21" s="11" t="s">
        <v>174</v>
      </c>
      <c r="P21" s="11"/>
    </row>
    <row r="22" s="2" customFormat="1" ht="27" spans="1:16">
      <c r="A22" s="7">
        <v>21</v>
      </c>
      <c r="B22" s="7" t="s">
        <v>122</v>
      </c>
      <c r="C22" s="35" t="s">
        <v>175</v>
      </c>
      <c r="D22" s="9" t="s">
        <v>116</v>
      </c>
      <c r="E22" s="9">
        <v>468.97</v>
      </c>
      <c r="F22" s="9">
        <v>260.52</v>
      </c>
      <c r="G22" s="9">
        <v>208.45</v>
      </c>
      <c r="H22" s="9">
        <v>1</v>
      </c>
      <c r="I22" s="9" t="s">
        <v>37</v>
      </c>
      <c r="J22" s="9" t="s">
        <v>27</v>
      </c>
      <c r="K22" s="9" t="s">
        <v>176</v>
      </c>
      <c r="L22" s="9" t="s">
        <v>96</v>
      </c>
      <c r="M22" s="9" t="s">
        <v>126</v>
      </c>
      <c r="N22" s="36" t="s">
        <v>127</v>
      </c>
      <c r="O22" s="11" t="s">
        <v>177</v>
      </c>
      <c r="P22" s="11"/>
    </row>
    <row r="23" s="2" customFormat="1" ht="27" spans="1:16">
      <c r="A23" s="7">
        <v>22</v>
      </c>
      <c r="B23" s="7" t="s">
        <v>77</v>
      </c>
      <c r="C23" s="35" t="s">
        <v>178</v>
      </c>
      <c r="D23" s="9" t="s">
        <v>94</v>
      </c>
      <c r="E23" s="9">
        <v>66050.55</v>
      </c>
      <c r="F23" s="9">
        <v>23964.51</v>
      </c>
      <c r="G23" s="9">
        <v>42086.04</v>
      </c>
      <c r="H23" s="9">
        <v>1</v>
      </c>
      <c r="I23" s="9" t="s">
        <v>21</v>
      </c>
      <c r="J23" s="9" t="s">
        <v>27</v>
      </c>
      <c r="K23" s="9" t="s">
        <v>179</v>
      </c>
      <c r="L23" s="9" t="s">
        <v>96</v>
      </c>
      <c r="M23" s="9" t="s">
        <v>180</v>
      </c>
      <c r="N23" s="36" t="s">
        <v>181</v>
      </c>
      <c r="O23" s="11" t="s">
        <v>182</v>
      </c>
      <c r="P23" s="11"/>
    </row>
    <row r="24" s="2" customFormat="1" spans="1:16">
      <c r="A24" s="7">
        <v>23</v>
      </c>
      <c r="B24" s="7" t="s">
        <v>77</v>
      </c>
      <c r="C24" s="35" t="s">
        <v>183</v>
      </c>
      <c r="D24" s="9" t="s">
        <v>94</v>
      </c>
      <c r="E24" s="9">
        <v>28880.98</v>
      </c>
      <c r="F24" s="9">
        <v>8854.56</v>
      </c>
      <c r="G24" s="9">
        <v>20026.42</v>
      </c>
      <c r="H24" s="9">
        <v>1</v>
      </c>
      <c r="I24" s="9" t="s">
        <v>21</v>
      </c>
      <c r="J24" s="9" t="s">
        <v>27</v>
      </c>
      <c r="K24" s="9" t="s">
        <v>184</v>
      </c>
      <c r="L24" s="9" t="s">
        <v>96</v>
      </c>
      <c r="M24" s="9" t="s">
        <v>185</v>
      </c>
      <c r="N24" s="36" t="s">
        <v>186</v>
      </c>
      <c r="O24" s="11" t="s">
        <v>187</v>
      </c>
      <c r="P24" s="11"/>
    </row>
    <row r="25" s="2" customFormat="1" ht="27" spans="1:16">
      <c r="A25" s="7">
        <v>24</v>
      </c>
      <c r="B25" s="7" t="s">
        <v>77</v>
      </c>
      <c r="C25" s="35" t="s">
        <v>188</v>
      </c>
      <c r="D25" s="9" t="s">
        <v>94</v>
      </c>
      <c r="E25" s="9">
        <v>35072.14</v>
      </c>
      <c r="F25" s="9">
        <v>9797.72</v>
      </c>
      <c r="G25" s="9">
        <v>25274.42</v>
      </c>
      <c r="H25" s="9">
        <v>1</v>
      </c>
      <c r="I25" s="9" t="s">
        <v>21</v>
      </c>
      <c r="J25" s="9" t="s">
        <v>27</v>
      </c>
      <c r="K25" s="9" t="s">
        <v>184</v>
      </c>
      <c r="L25" s="9" t="s">
        <v>96</v>
      </c>
      <c r="M25" s="9" t="s">
        <v>189</v>
      </c>
      <c r="N25" s="36" t="s">
        <v>190</v>
      </c>
      <c r="O25" s="11" t="s">
        <v>191</v>
      </c>
      <c r="P25" s="11"/>
    </row>
    <row r="26" s="2" customFormat="1" spans="1:16">
      <c r="A26" s="7">
        <v>25</v>
      </c>
      <c r="B26" s="7" t="s">
        <v>77</v>
      </c>
      <c r="C26" s="35" t="s">
        <v>192</v>
      </c>
      <c r="D26" s="9" t="s">
        <v>153</v>
      </c>
      <c r="E26" s="9">
        <v>16019.56</v>
      </c>
      <c r="F26" s="9">
        <v>2135.92</v>
      </c>
      <c r="G26" s="9">
        <v>13883.64</v>
      </c>
      <c r="H26" s="9">
        <v>1</v>
      </c>
      <c r="I26" s="9" t="s">
        <v>21</v>
      </c>
      <c r="J26" s="9" t="s">
        <v>27</v>
      </c>
      <c r="K26" s="9" t="s">
        <v>193</v>
      </c>
      <c r="L26" s="9" t="s">
        <v>96</v>
      </c>
      <c r="M26" s="9" t="s">
        <v>194</v>
      </c>
      <c r="N26" s="36" t="s">
        <v>195</v>
      </c>
      <c r="O26" s="11" t="s">
        <v>196</v>
      </c>
      <c r="P26" s="11"/>
    </row>
    <row r="27" s="2" customFormat="1" spans="1:16">
      <c r="A27" s="7">
        <v>26</v>
      </c>
      <c r="B27" s="7" t="s">
        <v>77</v>
      </c>
      <c r="C27" s="35" t="s">
        <v>197</v>
      </c>
      <c r="D27" s="9" t="s">
        <v>94</v>
      </c>
      <c r="E27" s="9">
        <v>901.61</v>
      </c>
      <c r="F27" s="9">
        <v>743.98</v>
      </c>
      <c r="G27" s="9">
        <v>157.63</v>
      </c>
      <c r="H27" s="9">
        <v>1</v>
      </c>
      <c r="I27" s="9" t="s">
        <v>21</v>
      </c>
      <c r="J27" s="9" t="s">
        <v>27</v>
      </c>
      <c r="K27" s="9" t="s">
        <v>198</v>
      </c>
      <c r="L27" s="9" t="s">
        <v>96</v>
      </c>
      <c r="M27" s="9" t="s">
        <v>199</v>
      </c>
      <c r="N27" s="36" t="s">
        <v>200</v>
      </c>
      <c r="O27" s="11" t="s">
        <v>201</v>
      </c>
      <c r="P27" s="11"/>
    </row>
    <row r="28" s="2" customFormat="1" spans="1:16">
      <c r="A28" s="7">
        <v>27</v>
      </c>
      <c r="B28" s="7" t="s">
        <v>77</v>
      </c>
      <c r="C28" s="35" t="s">
        <v>202</v>
      </c>
      <c r="D28" s="9" t="s">
        <v>153</v>
      </c>
      <c r="E28" s="9">
        <v>5933.67</v>
      </c>
      <c r="F28" s="9">
        <v>791.12</v>
      </c>
      <c r="G28" s="9">
        <v>5142.55</v>
      </c>
      <c r="H28" s="9">
        <v>1</v>
      </c>
      <c r="I28" s="9" t="s">
        <v>21</v>
      </c>
      <c r="J28" s="9" t="s">
        <v>27</v>
      </c>
      <c r="K28" s="9" t="s">
        <v>203</v>
      </c>
      <c r="L28" s="9" t="s">
        <v>96</v>
      </c>
      <c r="M28" s="9" t="s">
        <v>199</v>
      </c>
      <c r="N28" s="36" t="s">
        <v>204</v>
      </c>
      <c r="O28" s="11" t="s">
        <v>205</v>
      </c>
      <c r="P28" s="11"/>
    </row>
    <row r="29" s="2" customFormat="1" spans="1:16">
      <c r="A29" s="7">
        <v>28</v>
      </c>
      <c r="B29" s="7" t="s">
        <v>77</v>
      </c>
      <c r="C29" s="35" t="s">
        <v>206</v>
      </c>
      <c r="D29" s="9" t="s">
        <v>94</v>
      </c>
      <c r="E29" s="9">
        <v>26807.85</v>
      </c>
      <c r="F29" s="9">
        <v>3999.38</v>
      </c>
      <c r="G29" s="9">
        <v>22808.47</v>
      </c>
      <c r="H29" s="9">
        <v>1</v>
      </c>
      <c r="I29" s="9" t="s">
        <v>21</v>
      </c>
      <c r="J29" s="9" t="s">
        <v>27</v>
      </c>
      <c r="K29" s="9" t="s">
        <v>207</v>
      </c>
      <c r="L29" s="9" t="s">
        <v>96</v>
      </c>
      <c r="M29" s="9" t="s">
        <v>208</v>
      </c>
      <c r="N29" s="36" t="s">
        <v>209</v>
      </c>
      <c r="O29" s="11" t="s">
        <v>210</v>
      </c>
      <c r="P29" s="11"/>
    </row>
    <row r="30" s="2" customFormat="1" spans="1:16">
      <c r="A30" s="7">
        <v>29</v>
      </c>
      <c r="B30" s="7" t="s">
        <v>77</v>
      </c>
      <c r="C30" s="35" t="s">
        <v>211</v>
      </c>
      <c r="D30" s="9" t="s">
        <v>101</v>
      </c>
      <c r="E30" s="9">
        <v>2579.86</v>
      </c>
      <c r="F30" s="9">
        <v>529.21</v>
      </c>
      <c r="G30" s="9">
        <v>2050.65</v>
      </c>
      <c r="H30" s="9">
        <v>1</v>
      </c>
      <c r="I30" s="9" t="s">
        <v>37</v>
      </c>
      <c r="J30" s="9" t="s">
        <v>27</v>
      </c>
      <c r="K30" s="9" t="s">
        <v>212</v>
      </c>
      <c r="L30" s="9" t="s">
        <v>213</v>
      </c>
      <c r="M30" s="9" t="s">
        <v>214</v>
      </c>
      <c r="N30" s="36" t="s">
        <v>215</v>
      </c>
      <c r="O30" s="11" t="s">
        <v>216</v>
      </c>
      <c r="P30" s="11"/>
    </row>
    <row r="31" s="2" customFormat="1" spans="1:16">
      <c r="A31" s="7">
        <v>30</v>
      </c>
      <c r="B31" s="7" t="s">
        <v>92</v>
      </c>
      <c r="C31" s="35" t="s">
        <v>217</v>
      </c>
      <c r="D31" s="9" t="s">
        <v>124</v>
      </c>
      <c r="E31" s="9">
        <v>1899.39</v>
      </c>
      <c r="F31" s="9">
        <v>1481.4</v>
      </c>
      <c r="G31" s="9">
        <v>417.99</v>
      </c>
      <c r="H31" s="9">
        <v>1</v>
      </c>
      <c r="I31" s="9" t="s">
        <v>21</v>
      </c>
      <c r="J31" s="9" t="s">
        <v>27</v>
      </c>
      <c r="K31" s="9" t="s">
        <v>207</v>
      </c>
      <c r="L31" s="9" t="s">
        <v>96</v>
      </c>
      <c r="M31" s="9" t="s">
        <v>218</v>
      </c>
      <c r="N31" s="36" t="s">
        <v>219</v>
      </c>
      <c r="O31" s="11" t="s">
        <v>220</v>
      </c>
      <c r="P31" s="11"/>
    </row>
    <row r="32" s="2" customFormat="1" ht="27" spans="1:16">
      <c r="A32" s="7">
        <v>31</v>
      </c>
      <c r="B32" s="7" t="s">
        <v>92</v>
      </c>
      <c r="C32" s="35" t="s">
        <v>221</v>
      </c>
      <c r="D32" s="9" t="s">
        <v>222</v>
      </c>
      <c r="E32" s="9">
        <v>327.48</v>
      </c>
      <c r="F32" s="9">
        <v>255.33</v>
      </c>
      <c r="G32" s="9">
        <v>72.15</v>
      </c>
      <c r="H32" s="9">
        <v>1</v>
      </c>
      <c r="I32" s="9" t="s">
        <v>53</v>
      </c>
      <c r="J32" s="9" t="s">
        <v>27</v>
      </c>
      <c r="K32" s="9" t="s">
        <v>223</v>
      </c>
      <c r="L32" s="9" t="s">
        <v>96</v>
      </c>
      <c r="M32" s="9" t="s">
        <v>218</v>
      </c>
      <c r="N32" s="36" t="s">
        <v>219</v>
      </c>
      <c r="O32" s="11" t="s">
        <v>224</v>
      </c>
      <c r="P32" s="11"/>
    </row>
    <row r="33" s="2" customFormat="1" spans="1:16">
      <c r="A33" s="7">
        <v>32</v>
      </c>
      <c r="B33" s="7" t="s">
        <v>77</v>
      </c>
      <c r="C33" s="35" t="s">
        <v>225</v>
      </c>
      <c r="D33" s="9" t="s">
        <v>44</v>
      </c>
      <c r="E33" s="9">
        <v>2716.18</v>
      </c>
      <c r="F33" s="9">
        <v>81.49</v>
      </c>
      <c r="G33" s="9">
        <v>2634.69</v>
      </c>
      <c r="H33" s="9">
        <v>1</v>
      </c>
      <c r="I33" s="9" t="s">
        <v>37</v>
      </c>
      <c r="J33" s="9" t="s">
        <v>27</v>
      </c>
      <c r="K33" s="9" t="s">
        <v>44</v>
      </c>
      <c r="L33" s="9" t="s">
        <v>226</v>
      </c>
      <c r="M33" s="9" t="s">
        <v>227</v>
      </c>
      <c r="N33" s="36" t="s">
        <v>228</v>
      </c>
      <c r="O33" s="11" t="s">
        <v>229</v>
      </c>
      <c r="P33" s="11"/>
    </row>
    <row r="34" s="2" customFormat="1" ht="27" spans="1:16">
      <c r="A34" s="7">
        <v>33</v>
      </c>
      <c r="B34" s="7" t="s">
        <v>77</v>
      </c>
      <c r="C34" s="35" t="s">
        <v>230</v>
      </c>
      <c r="D34" s="9" t="s">
        <v>86</v>
      </c>
      <c r="E34" s="9">
        <v>4900.25</v>
      </c>
      <c r="F34" s="9">
        <v>147.01</v>
      </c>
      <c r="G34" s="9">
        <v>4753.24</v>
      </c>
      <c r="H34" s="9">
        <v>1</v>
      </c>
      <c r="I34" s="9" t="s">
        <v>32</v>
      </c>
      <c r="J34" s="9" t="s">
        <v>27</v>
      </c>
      <c r="K34" s="9" t="s">
        <v>231</v>
      </c>
      <c r="L34" s="9" t="s">
        <v>232</v>
      </c>
      <c r="M34" s="9" t="s">
        <v>233</v>
      </c>
      <c r="N34" s="36" t="s">
        <v>234</v>
      </c>
      <c r="O34" s="11" t="s">
        <v>235</v>
      </c>
      <c r="P34" s="11"/>
    </row>
    <row r="35" s="2" customFormat="1" ht="27" spans="1:16">
      <c r="A35" s="7">
        <v>34</v>
      </c>
      <c r="B35" s="7" t="s">
        <v>77</v>
      </c>
      <c r="C35" s="35" t="s">
        <v>236</v>
      </c>
      <c r="D35" s="9" t="s">
        <v>153</v>
      </c>
      <c r="E35" s="9">
        <v>39822.62</v>
      </c>
      <c r="F35" s="9">
        <v>5309.68</v>
      </c>
      <c r="G35" s="9">
        <v>34512.94</v>
      </c>
      <c r="H35" s="9">
        <v>1</v>
      </c>
      <c r="I35" s="9" t="s">
        <v>21</v>
      </c>
      <c r="J35" s="9" t="s">
        <v>27</v>
      </c>
      <c r="K35" s="9" t="s">
        <v>237</v>
      </c>
      <c r="L35" s="9" t="s">
        <v>113</v>
      </c>
      <c r="M35" s="9" t="s">
        <v>238</v>
      </c>
      <c r="N35" s="36" t="s">
        <v>239</v>
      </c>
      <c r="O35" s="11" t="s">
        <v>240</v>
      </c>
      <c r="P35" s="11"/>
    </row>
    <row r="36" s="2" customFormat="1" spans="1:16">
      <c r="A36" s="7">
        <v>35</v>
      </c>
      <c r="B36" s="7" t="s">
        <v>77</v>
      </c>
      <c r="C36" s="35" t="s">
        <v>241</v>
      </c>
      <c r="D36" s="9" t="s">
        <v>153</v>
      </c>
      <c r="E36" s="9">
        <v>41811.82</v>
      </c>
      <c r="F36" s="9">
        <v>5574.96</v>
      </c>
      <c r="G36" s="9">
        <v>36236.86</v>
      </c>
      <c r="H36" s="9">
        <v>1</v>
      </c>
      <c r="I36" s="9" t="s">
        <v>21</v>
      </c>
      <c r="J36" s="9" t="s">
        <v>27</v>
      </c>
      <c r="K36" s="9" t="s">
        <v>198</v>
      </c>
      <c r="L36" s="9" t="s">
        <v>113</v>
      </c>
      <c r="M36" s="9" t="s">
        <v>242</v>
      </c>
      <c r="N36" s="36" t="s">
        <v>243</v>
      </c>
      <c r="O36" s="11" t="s">
        <v>244</v>
      </c>
      <c r="P36" s="11"/>
    </row>
    <row r="37" s="2" customFormat="1" ht="27" spans="1:16">
      <c r="A37" s="7">
        <v>36</v>
      </c>
      <c r="B37" s="7" t="s">
        <v>77</v>
      </c>
      <c r="C37" s="35" t="s">
        <v>245</v>
      </c>
      <c r="D37" s="9" t="s">
        <v>94</v>
      </c>
      <c r="E37" s="9">
        <v>4322.04</v>
      </c>
      <c r="F37" s="9">
        <v>2701.14</v>
      </c>
      <c r="G37" s="9">
        <v>1620.9</v>
      </c>
      <c r="H37" s="9">
        <v>1</v>
      </c>
      <c r="I37" s="9" t="s">
        <v>21</v>
      </c>
      <c r="J37" s="9" t="s">
        <v>27</v>
      </c>
      <c r="K37" s="9" t="s">
        <v>246</v>
      </c>
      <c r="L37" s="9" t="s">
        <v>113</v>
      </c>
      <c r="M37" s="9" t="s">
        <v>247</v>
      </c>
      <c r="N37" s="36" t="s">
        <v>248</v>
      </c>
      <c r="O37" s="11" t="s">
        <v>249</v>
      </c>
      <c r="P37" s="11"/>
    </row>
    <row r="38" s="2" customFormat="1" ht="27" spans="1:16">
      <c r="A38" s="7">
        <v>37</v>
      </c>
      <c r="B38" s="7" t="s">
        <v>77</v>
      </c>
      <c r="C38" s="35" t="s">
        <v>250</v>
      </c>
      <c r="D38" s="9" t="s">
        <v>94</v>
      </c>
      <c r="E38" s="9">
        <v>3272.73</v>
      </c>
      <c r="F38" s="9">
        <v>1554.67</v>
      </c>
      <c r="G38" s="9">
        <v>1718.06</v>
      </c>
      <c r="H38" s="9">
        <v>1</v>
      </c>
      <c r="I38" s="9" t="s">
        <v>21</v>
      </c>
      <c r="J38" s="9" t="s">
        <v>27</v>
      </c>
      <c r="K38" s="9" t="s">
        <v>251</v>
      </c>
      <c r="L38" s="9" t="s">
        <v>113</v>
      </c>
      <c r="M38" s="9" t="s">
        <v>252</v>
      </c>
      <c r="N38" s="36" t="s">
        <v>253</v>
      </c>
      <c r="O38" s="11" t="s">
        <v>254</v>
      </c>
      <c r="P38" s="11"/>
    </row>
    <row r="39" s="2" customFormat="1" ht="27" spans="1:16">
      <c r="A39" s="7">
        <v>38</v>
      </c>
      <c r="B39" s="7" t="s">
        <v>77</v>
      </c>
      <c r="C39" s="35" t="s">
        <v>255</v>
      </c>
      <c r="D39" s="9" t="s">
        <v>166</v>
      </c>
      <c r="E39" s="9">
        <v>1147.08</v>
      </c>
      <c r="F39" s="9">
        <v>34.41</v>
      </c>
      <c r="G39" s="9">
        <v>1112.67</v>
      </c>
      <c r="H39" s="9">
        <v>1</v>
      </c>
      <c r="I39" s="9" t="s">
        <v>37</v>
      </c>
      <c r="J39" s="9" t="s">
        <v>27</v>
      </c>
      <c r="K39" s="9" t="s">
        <v>256</v>
      </c>
      <c r="L39" s="9" t="s">
        <v>257</v>
      </c>
      <c r="M39" s="9" t="s">
        <v>258</v>
      </c>
      <c r="N39" s="36" t="s">
        <v>259</v>
      </c>
      <c r="O39" s="11" t="s">
        <v>260</v>
      </c>
      <c r="P39" s="11"/>
    </row>
    <row r="40" s="2" customFormat="1" spans="1:16">
      <c r="A40" s="7">
        <v>39</v>
      </c>
      <c r="B40" s="7" t="s">
        <v>77</v>
      </c>
      <c r="C40" s="35" t="s">
        <v>261</v>
      </c>
      <c r="D40" s="9" t="s">
        <v>262</v>
      </c>
      <c r="E40" s="9">
        <v>4795.04</v>
      </c>
      <c r="F40" s="9">
        <v>143.85</v>
      </c>
      <c r="G40" s="9">
        <v>4651.19</v>
      </c>
      <c r="H40" s="9">
        <v>1</v>
      </c>
      <c r="I40" s="9" t="s">
        <v>37</v>
      </c>
      <c r="J40" s="9" t="s">
        <v>27</v>
      </c>
      <c r="K40" s="9" t="s">
        <v>44</v>
      </c>
      <c r="L40" s="9" t="s">
        <v>113</v>
      </c>
      <c r="M40" s="9" t="s">
        <v>119</v>
      </c>
      <c r="N40" s="36" t="s">
        <v>120</v>
      </c>
      <c r="O40" s="11" t="s">
        <v>263</v>
      </c>
      <c r="P40" s="11"/>
    </row>
    <row r="41" s="2" customFormat="1" ht="27" spans="1:16">
      <c r="A41" s="7">
        <v>40</v>
      </c>
      <c r="B41" s="7" t="s">
        <v>77</v>
      </c>
      <c r="C41" s="35" t="s">
        <v>264</v>
      </c>
      <c r="D41" s="9" t="s">
        <v>130</v>
      </c>
      <c r="E41" s="9">
        <v>1185.44</v>
      </c>
      <c r="F41" s="9">
        <v>35.56</v>
      </c>
      <c r="G41" s="9">
        <v>1149.88</v>
      </c>
      <c r="H41" s="9">
        <v>1</v>
      </c>
      <c r="I41" s="9" t="s">
        <v>37</v>
      </c>
      <c r="J41" s="9" t="s">
        <v>27</v>
      </c>
      <c r="K41" s="9" t="s">
        <v>265</v>
      </c>
      <c r="L41" s="9" t="s">
        <v>266</v>
      </c>
      <c r="M41" s="9" t="s">
        <v>119</v>
      </c>
      <c r="N41" s="36" t="s">
        <v>120</v>
      </c>
      <c r="O41" s="11" t="s">
        <v>267</v>
      </c>
      <c r="P41" s="11"/>
    </row>
    <row r="42" s="2" customFormat="1" ht="27" spans="1:16">
      <c r="A42" s="7">
        <v>41</v>
      </c>
      <c r="B42" s="7" t="s">
        <v>77</v>
      </c>
      <c r="C42" s="35" t="s">
        <v>268</v>
      </c>
      <c r="D42" s="9" t="s">
        <v>137</v>
      </c>
      <c r="E42" s="9">
        <v>1012.75</v>
      </c>
      <c r="F42" s="9">
        <v>30.38</v>
      </c>
      <c r="G42" s="9">
        <v>982.37</v>
      </c>
      <c r="H42" s="9">
        <v>1</v>
      </c>
      <c r="I42" s="9" t="s">
        <v>26</v>
      </c>
      <c r="J42" s="9" t="s">
        <v>27</v>
      </c>
      <c r="K42" s="9" t="s">
        <v>269</v>
      </c>
      <c r="L42" s="9" t="s">
        <v>113</v>
      </c>
      <c r="M42" s="9" t="s">
        <v>119</v>
      </c>
      <c r="N42" s="36" t="s">
        <v>120</v>
      </c>
      <c r="O42" s="11" t="s">
        <v>270</v>
      </c>
      <c r="P42" s="11"/>
    </row>
    <row r="43" s="2" customFormat="1" ht="27" spans="1:16">
      <c r="A43" s="7">
        <v>42</v>
      </c>
      <c r="B43" s="7" t="s">
        <v>77</v>
      </c>
      <c r="C43" s="35" t="s">
        <v>271</v>
      </c>
      <c r="D43" s="9" t="s">
        <v>101</v>
      </c>
      <c r="E43" s="9">
        <v>3658.98</v>
      </c>
      <c r="F43" s="9">
        <v>109.77</v>
      </c>
      <c r="G43" s="9">
        <v>3549.21</v>
      </c>
      <c r="H43" s="9">
        <v>1</v>
      </c>
      <c r="I43" s="9" t="s">
        <v>37</v>
      </c>
      <c r="J43" s="9" t="s">
        <v>27</v>
      </c>
      <c r="K43" s="9" t="s">
        <v>102</v>
      </c>
      <c r="L43" s="9" t="s">
        <v>272</v>
      </c>
      <c r="M43" s="9" t="s">
        <v>119</v>
      </c>
      <c r="N43" s="36" t="s">
        <v>120</v>
      </c>
      <c r="O43" s="11" t="s">
        <v>273</v>
      </c>
      <c r="P43" s="11"/>
    </row>
    <row r="44" s="2" customFormat="1" spans="1:16">
      <c r="A44" s="7">
        <v>43</v>
      </c>
      <c r="B44" s="7" t="s">
        <v>77</v>
      </c>
      <c r="C44" s="35" t="s">
        <v>274</v>
      </c>
      <c r="D44" s="9" t="s">
        <v>166</v>
      </c>
      <c r="E44" s="9">
        <v>583.76</v>
      </c>
      <c r="F44" s="9">
        <v>17.51</v>
      </c>
      <c r="G44" s="9">
        <v>566.25</v>
      </c>
      <c r="H44" s="9">
        <v>1</v>
      </c>
      <c r="I44" s="9" t="s">
        <v>37</v>
      </c>
      <c r="J44" s="9" t="s">
        <v>27</v>
      </c>
      <c r="K44" s="9" t="s">
        <v>275</v>
      </c>
      <c r="L44" s="9" t="s">
        <v>118</v>
      </c>
      <c r="M44" s="9" t="s">
        <v>119</v>
      </c>
      <c r="N44" s="36" t="s">
        <v>120</v>
      </c>
      <c r="O44" s="11" t="s">
        <v>276</v>
      </c>
      <c r="P44" s="11"/>
    </row>
    <row r="45" s="2" customFormat="1" spans="1:16">
      <c r="A45" s="7">
        <v>44</v>
      </c>
      <c r="B45" s="7" t="s">
        <v>77</v>
      </c>
      <c r="C45" s="35" t="s">
        <v>277</v>
      </c>
      <c r="D45" s="9" t="s">
        <v>278</v>
      </c>
      <c r="E45" s="9">
        <v>154.5</v>
      </c>
      <c r="F45" s="9">
        <v>4.64</v>
      </c>
      <c r="G45" s="9">
        <v>149.86</v>
      </c>
      <c r="H45" s="9">
        <v>1</v>
      </c>
      <c r="I45" s="9" t="s">
        <v>37</v>
      </c>
      <c r="J45" s="9" t="s">
        <v>27</v>
      </c>
      <c r="K45" s="9" t="s">
        <v>56</v>
      </c>
      <c r="L45" s="9" t="s">
        <v>113</v>
      </c>
      <c r="M45" s="9" t="s">
        <v>119</v>
      </c>
      <c r="N45" s="36" t="s">
        <v>120</v>
      </c>
      <c r="O45" s="11" t="s">
        <v>279</v>
      </c>
      <c r="P45" s="11"/>
    </row>
    <row r="46" s="2" customFormat="1" ht="27" spans="1:16">
      <c r="A46" s="7">
        <v>45</v>
      </c>
      <c r="B46" s="7" t="s">
        <v>77</v>
      </c>
      <c r="C46" s="35" t="s">
        <v>280</v>
      </c>
      <c r="D46" s="9" t="s">
        <v>45</v>
      </c>
      <c r="E46" s="9">
        <v>1078.73</v>
      </c>
      <c r="F46" s="9">
        <v>110.81</v>
      </c>
      <c r="G46" s="9">
        <v>967.92</v>
      </c>
      <c r="H46" s="9">
        <v>1</v>
      </c>
      <c r="I46" s="9" t="s">
        <v>37</v>
      </c>
      <c r="J46" s="9" t="s">
        <v>27</v>
      </c>
      <c r="K46" s="9" t="s">
        <v>281</v>
      </c>
      <c r="L46" s="9" t="s">
        <v>282</v>
      </c>
      <c r="M46" s="9" t="s">
        <v>283</v>
      </c>
      <c r="N46" s="36" t="s">
        <v>284</v>
      </c>
      <c r="O46" s="11" t="s">
        <v>285</v>
      </c>
      <c r="P46" s="11"/>
    </row>
    <row r="47" s="2" customFormat="1" spans="1:16">
      <c r="A47" s="7">
        <v>46</v>
      </c>
      <c r="B47" s="7" t="s">
        <v>77</v>
      </c>
      <c r="C47" s="35" t="s">
        <v>286</v>
      </c>
      <c r="D47" s="9" t="s">
        <v>94</v>
      </c>
      <c r="E47" s="9">
        <v>7592.07</v>
      </c>
      <c r="F47" s="9">
        <v>5628.75</v>
      </c>
      <c r="G47" s="9">
        <v>1963.32</v>
      </c>
      <c r="H47" s="9">
        <v>1</v>
      </c>
      <c r="I47" s="9" t="s">
        <v>21</v>
      </c>
      <c r="J47" s="9" t="s">
        <v>27</v>
      </c>
      <c r="K47" s="9" t="s">
        <v>287</v>
      </c>
      <c r="L47" s="9" t="s">
        <v>96</v>
      </c>
      <c r="M47" s="9" t="s">
        <v>283</v>
      </c>
      <c r="N47" s="36" t="s">
        <v>284</v>
      </c>
      <c r="O47" s="11" t="s">
        <v>288</v>
      </c>
      <c r="P47" s="11"/>
    </row>
    <row r="48" s="2" customFormat="1" spans="1:16">
      <c r="A48" s="7">
        <v>47</v>
      </c>
      <c r="B48" s="7" t="s">
        <v>77</v>
      </c>
      <c r="C48" s="35" t="s">
        <v>289</v>
      </c>
      <c r="D48" s="9" t="s">
        <v>149</v>
      </c>
      <c r="E48" s="9">
        <v>187.05</v>
      </c>
      <c r="F48" s="9">
        <v>5.61</v>
      </c>
      <c r="G48" s="9">
        <v>181.44</v>
      </c>
      <c r="H48" s="9">
        <v>1</v>
      </c>
      <c r="I48" s="9" t="s">
        <v>37</v>
      </c>
      <c r="J48" s="9" t="s">
        <v>27</v>
      </c>
      <c r="K48" s="9" t="s">
        <v>45</v>
      </c>
      <c r="L48" s="9" t="s">
        <v>96</v>
      </c>
      <c r="M48" s="9" t="s">
        <v>283</v>
      </c>
      <c r="N48" s="36" t="s">
        <v>284</v>
      </c>
      <c r="O48" s="11" t="s">
        <v>290</v>
      </c>
      <c r="P48" s="11"/>
    </row>
    <row r="49" s="2" customFormat="1" ht="27" spans="1:16">
      <c r="A49" s="7">
        <v>48</v>
      </c>
      <c r="B49" s="7" t="s">
        <v>77</v>
      </c>
      <c r="C49" s="35" t="s">
        <v>291</v>
      </c>
      <c r="D49" s="9" t="s">
        <v>130</v>
      </c>
      <c r="E49" s="9">
        <v>2163.95</v>
      </c>
      <c r="F49" s="9">
        <v>64.92</v>
      </c>
      <c r="G49" s="9">
        <v>2099.03</v>
      </c>
      <c r="H49" s="9">
        <v>1</v>
      </c>
      <c r="I49" s="9" t="s">
        <v>37</v>
      </c>
      <c r="J49" s="9" t="s">
        <v>27</v>
      </c>
      <c r="K49" s="9" t="s">
        <v>292</v>
      </c>
      <c r="L49" s="9" t="s">
        <v>266</v>
      </c>
      <c r="M49" s="9" t="s">
        <v>293</v>
      </c>
      <c r="N49" s="36" t="s">
        <v>294</v>
      </c>
      <c r="O49" s="11" t="s">
        <v>295</v>
      </c>
      <c r="P49" s="11"/>
    </row>
    <row r="50" s="2" customFormat="1" ht="27" spans="1:16">
      <c r="A50" s="7">
        <v>49</v>
      </c>
      <c r="B50" s="7" t="s">
        <v>77</v>
      </c>
      <c r="C50" s="35" t="s">
        <v>296</v>
      </c>
      <c r="D50" s="9" t="s">
        <v>137</v>
      </c>
      <c r="E50" s="9">
        <v>640.15</v>
      </c>
      <c r="F50" s="9">
        <v>19.2</v>
      </c>
      <c r="G50" s="9">
        <v>620.95</v>
      </c>
      <c r="H50" s="9">
        <v>1</v>
      </c>
      <c r="I50" s="9" t="s">
        <v>26</v>
      </c>
      <c r="J50" s="9" t="s">
        <v>27</v>
      </c>
      <c r="K50" s="9" t="s">
        <v>297</v>
      </c>
      <c r="L50" s="9" t="s">
        <v>298</v>
      </c>
      <c r="M50" s="9" t="s">
        <v>293</v>
      </c>
      <c r="N50" s="36" t="s">
        <v>294</v>
      </c>
      <c r="O50" s="11" t="s">
        <v>299</v>
      </c>
      <c r="P50" s="11"/>
    </row>
    <row r="51" s="2" customFormat="1" spans="1:16">
      <c r="A51" s="7">
        <v>50</v>
      </c>
      <c r="B51" s="7" t="s">
        <v>77</v>
      </c>
      <c r="C51" s="35" t="s">
        <v>300</v>
      </c>
      <c r="D51" s="9" t="s">
        <v>153</v>
      </c>
      <c r="E51" s="9">
        <v>1676.05</v>
      </c>
      <c r="F51" s="9">
        <v>223.44</v>
      </c>
      <c r="G51" s="9">
        <v>1452.61</v>
      </c>
      <c r="H51" s="9">
        <v>1</v>
      </c>
      <c r="I51" s="9" t="s">
        <v>21</v>
      </c>
      <c r="J51" s="9" t="s">
        <v>27</v>
      </c>
      <c r="K51" s="9" t="s">
        <v>301</v>
      </c>
      <c r="L51" s="9" t="s">
        <v>96</v>
      </c>
      <c r="M51" s="9" t="s">
        <v>293</v>
      </c>
      <c r="N51" s="36" t="s">
        <v>294</v>
      </c>
      <c r="O51" s="11" t="s">
        <v>302</v>
      </c>
      <c r="P51" s="11"/>
    </row>
    <row r="52" s="2" customFormat="1" spans="1:16">
      <c r="A52" s="7">
        <v>51</v>
      </c>
      <c r="B52" s="7" t="s">
        <v>77</v>
      </c>
      <c r="C52" s="35" t="s">
        <v>303</v>
      </c>
      <c r="D52" s="9" t="s">
        <v>94</v>
      </c>
      <c r="E52" s="9">
        <v>8718.78</v>
      </c>
      <c r="F52" s="9">
        <v>1453.1</v>
      </c>
      <c r="G52" s="9">
        <v>7265.68</v>
      </c>
      <c r="H52" s="9">
        <v>1</v>
      </c>
      <c r="I52" s="9" t="s">
        <v>21</v>
      </c>
      <c r="J52" s="9" t="s">
        <v>27</v>
      </c>
      <c r="K52" s="9" t="s">
        <v>304</v>
      </c>
      <c r="L52" s="9" t="s">
        <v>96</v>
      </c>
      <c r="M52" s="9" t="s">
        <v>293</v>
      </c>
      <c r="N52" s="36" t="s">
        <v>294</v>
      </c>
      <c r="O52" s="11" t="s">
        <v>305</v>
      </c>
      <c r="P52" s="11"/>
    </row>
    <row r="53" s="2" customFormat="1" ht="27" spans="1:16">
      <c r="A53" s="7">
        <v>52</v>
      </c>
      <c r="B53" s="7" t="s">
        <v>77</v>
      </c>
      <c r="C53" s="35" t="s">
        <v>306</v>
      </c>
      <c r="D53" s="9" t="s">
        <v>60</v>
      </c>
      <c r="E53" s="9">
        <v>942.33</v>
      </c>
      <c r="F53" s="9">
        <v>28.27</v>
      </c>
      <c r="G53" s="9">
        <v>914.06</v>
      </c>
      <c r="H53" s="9">
        <v>1</v>
      </c>
      <c r="I53" s="9" t="s">
        <v>37</v>
      </c>
      <c r="J53" s="9" t="s">
        <v>27</v>
      </c>
      <c r="K53" s="9" t="s">
        <v>307</v>
      </c>
      <c r="L53" s="9" t="s">
        <v>308</v>
      </c>
      <c r="M53" s="9" t="s">
        <v>293</v>
      </c>
      <c r="N53" s="36" t="s">
        <v>294</v>
      </c>
      <c r="O53" s="11" t="s">
        <v>309</v>
      </c>
      <c r="P53" s="11"/>
    </row>
    <row r="54" s="2" customFormat="1" ht="27" spans="1:16">
      <c r="A54" s="7">
        <v>53</v>
      </c>
      <c r="B54" s="7" t="s">
        <v>77</v>
      </c>
      <c r="C54" s="35" t="s">
        <v>310</v>
      </c>
      <c r="D54" s="9" t="s">
        <v>171</v>
      </c>
      <c r="E54" s="9">
        <v>555.25</v>
      </c>
      <c r="F54" s="9">
        <v>16.66</v>
      </c>
      <c r="G54" s="9">
        <v>538.59</v>
      </c>
      <c r="H54" s="9">
        <v>1</v>
      </c>
      <c r="I54" s="9" t="s">
        <v>37</v>
      </c>
      <c r="J54" s="9" t="s">
        <v>27</v>
      </c>
      <c r="K54" s="9" t="s">
        <v>311</v>
      </c>
      <c r="L54" s="9" t="s">
        <v>312</v>
      </c>
      <c r="M54" s="9" t="s">
        <v>293</v>
      </c>
      <c r="N54" s="36" t="s">
        <v>294</v>
      </c>
      <c r="O54" s="11" t="s">
        <v>313</v>
      </c>
      <c r="P54" s="11"/>
    </row>
    <row r="55" s="2" customFormat="1" ht="27" spans="1:16">
      <c r="A55" s="7">
        <v>54</v>
      </c>
      <c r="B55" s="7" t="s">
        <v>77</v>
      </c>
      <c r="C55" s="35" t="s">
        <v>314</v>
      </c>
      <c r="D55" s="9" t="s">
        <v>101</v>
      </c>
      <c r="E55" s="9">
        <v>2938.5</v>
      </c>
      <c r="F55" s="9">
        <v>88.16</v>
      </c>
      <c r="G55" s="9">
        <v>2850.34</v>
      </c>
      <c r="H55" s="9">
        <v>1</v>
      </c>
      <c r="I55" s="9" t="s">
        <v>37</v>
      </c>
      <c r="J55" s="9" t="s">
        <v>27</v>
      </c>
      <c r="K55" s="9" t="s">
        <v>102</v>
      </c>
      <c r="L55" s="9" t="s">
        <v>213</v>
      </c>
      <c r="M55" s="9" t="s">
        <v>315</v>
      </c>
      <c r="N55" s="36" t="s">
        <v>316</v>
      </c>
      <c r="O55" s="11" t="s">
        <v>317</v>
      </c>
      <c r="P55" s="11"/>
    </row>
    <row r="56" s="2" customFormat="1" spans="1:16">
      <c r="A56" s="7">
        <v>55</v>
      </c>
      <c r="B56" s="7" t="s">
        <v>77</v>
      </c>
      <c r="C56" s="35" t="s">
        <v>318</v>
      </c>
      <c r="D56" s="9" t="s">
        <v>50</v>
      </c>
      <c r="E56" s="9">
        <v>3552.92</v>
      </c>
      <c r="F56" s="9">
        <v>1494.67</v>
      </c>
      <c r="G56" s="9">
        <v>2058.25</v>
      </c>
      <c r="H56" s="9">
        <v>1</v>
      </c>
      <c r="I56" s="9" t="s">
        <v>37</v>
      </c>
      <c r="J56" s="9" t="s">
        <v>27</v>
      </c>
      <c r="K56" s="9" t="s">
        <v>50</v>
      </c>
      <c r="L56" s="9" t="s">
        <v>319</v>
      </c>
      <c r="M56" s="9" t="s">
        <v>315</v>
      </c>
      <c r="N56" s="36" t="s">
        <v>316</v>
      </c>
      <c r="O56" s="11" t="s">
        <v>320</v>
      </c>
      <c r="P56" s="11"/>
    </row>
    <row r="57" s="2" customFormat="1" spans="1:16">
      <c r="A57" s="7">
        <v>56</v>
      </c>
      <c r="B57" s="7" t="s">
        <v>77</v>
      </c>
      <c r="C57" s="35" t="s">
        <v>321</v>
      </c>
      <c r="D57" s="9" t="s">
        <v>116</v>
      </c>
      <c r="E57" s="9">
        <v>476</v>
      </c>
      <c r="F57" s="9">
        <v>221.91</v>
      </c>
      <c r="G57" s="9">
        <v>254.09</v>
      </c>
      <c r="H57" s="9">
        <v>1</v>
      </c>
      <c r="I57" s="9" t="s">
        <v>37</v>
      </c>
      <c r="J57" s="9" t="s">
        <v>27</v>
      </c>
      <c r="K57" s="9" t="s">
        <v>117</v>
      </c>
      <c r="L57" s="9" t="s">
        <v>96</v>
      </c>
      <c r="M57" s="9" t="s">
        <v>315</v>
      </c>
      <c r="N57" s="36" t="s">
        <v>316</v>
      </c>
      <c r="O57" s="11" t="s">
        <v>322</v>
      </c>
      <c r="P57" s="11"/>
    </row>
    <row r="58" s="2" customFormat="1" spans="1:16">
      <c r="A58" s="7">
        <v>57</v>
      </c>
      <c r="B58" s="7" t="s">
        <v>77</v>
      </c>
      <c r="C58" s="35" t="s">
        <v>323</v>
      </c>
      <c r="D58" s="9" t="s">
        <v>324</v>
      </c>
      <c r="E58" s="9">
        <v>2138.68</v>
      </c>
      <c r="F58" s="9">
        <v>64.16</v>
      </c>
      <c r="G58" s="9">
        <v>2074.52</v>
      </c>
      <c r="H58" s="9">
        <v>1</v>
      </c>
      <c r="I58" s="9" t="s">
        <v>37</v>
      </c>
      <c r="J58" s="9" t="s">
        <v>27</v>
      </c>
      <c r="K58" s="9" t="s">
        <v>325</v>
      </c>
      <c r="L58" s="9" t="s">
        <v>213</v>
      </c>
      <c r="M58" s="9" t="s">
        <v>315</v>
      </c>
      <c r="N58" s="36" t="s">
        <v>316</v>
      </c>
      <c r="O58" s="11" t="s">
        <v>326</v>
      </c>
      <c r="P58" s="11"/>
    </row>
    <row r="59" s="2" customFormat="1" spans="1:16">
      <c r="A59" s="7">
        <v>58</v>
      </c>
      <c r="B59" s="7" t="s">
        <v>77</v>
      </c>
      <c r="C59" s="35" t="s">
        <v>327</v>
      </c>
      <c r="D59" s="9" t="s">
        <v>94</v>
      </c>
      <c r="E59" s="9">
        <v>7984.72</v>
      </c>
      <c r="F59" s="9">
        <v>4523.02</v>
      </c>
      <c r="G59" s="9">
        <v>3461.7</v>
      </c>
      <c r="H59" s="9">
        <v>1</v>
      </c>
      <c r="I59" s="9" t="s">
        <v>21</v>
      </c>
      <c r="J59" s="9" t="s">
        <v>27</v>
      </c>
      <c r="K59" s="9" t="s">
        <v>251</v>
      </c>
      <c r="L59" s="9" t="s">
        <v>96</v>
      </c>
      <c r="M59" s="9" t="s">
        <v>328</v>
      </c>
      <c r="N59" s="36" t="s">
        <v>329</v>
      </c>
      <c r="O59" s="11" t="s">
        <v>330</v>
      </c>
      <c r="P59" s="11"/>
    </row>
    <row r="60" s="2" customFormat="1" spans="1:16">
      <c r="A60" s="7">
        <v>59</v>
      </c>
      <c r="B60" s="7" t="s">
        <v>77</v>
      </c>
      <c r="C60" s="35" t="s">
        <v>331</v>
      </c>
      <c r="D60" s="9" t="s">
        <v>86</v>
      </c>
      <c r="E60" s="9">
        <v>9119.8</v>
      </c>
      <c r="F60" s="9">
        <v>273.59</v>
      </c>
      <c r="G60" s="9">
        <v>8846.21</v>
      </c>
      <c r="H60" s="9">
        <v>1</v>
      </c>
      <c r="I60" s="9" t="s">
        <v>32</v>
      </c>
      <c r="J60" s="9" t="s">
        <v>27</v>
      </c>
      <c r="K60" s="9" t="s">
        <v>332</v>
      </c>
      <c r="L60" s="9" t="s">
        <v>143</v>
      </c>
      <c r="M60" s="9" t="s">
        <v>333</v>
      </c>
      <c r="N60" s="36" t="s">
        <v>334</v>
      </c>
      <c r="O60" s="11" t="s">
        <v>335</v>
      </c>
      <c r="P60" s="11"/>
    </row>
    <row r="61" s="2" customFormat="1" spans="1:16">
      <c r="A61" s="7">
        <v>60</v>
      </c>
      <c r="B61" s="7" t="s">
        <v>77</v>
      </c>
      <c r="C61" s="35" t="s">
        <v>336</v>
      </c>
      <c r="D61" s="9" t="s">
        <v>86</v>
      </c>
      <c r="E61" s="9">
        <v>5453.86</v>
      </c>
      <c r="F61" s="9">
        <v>163.62</v>
      </c>
      <c r="G61" s="9">
        <v>5290.24</v>
      </c>
      <c r="H61" s="9">
        <v>1</v>
      </c>
      <c r="I61" s="9" t="s">
        <v>32</v>
      </c>
      <c r="J61" s="9" t="s">
        <v>27</v>
      </c>
      <c r="K61" s="9" t="s">
        <v>337</v>
      </c>
      <c r="L61" s="9" t="s">
        <v>338</v>
      </c>
      <c r="M61" s="9" t="s">
        <v>339</v>
      </c>
      <c r="N61" s="36" t="s">
        <v>340</v>
      </c>
      <c r="O61" s="11" t="s">
        <v>341</v>
      </c>
      <c r="P61" s="11"/>
    </row>
  </sheetData>
  <autoFilter xmlns:etc="http://www.wps.cn/officeDocument/2017/etCustomData" ref="A1:P61" etc:filterBottomFollowUsedRange="0">
    <extLst/>
  </autoFilter>
  <conditionalFormatting sqref="C52">
    <cfRule type="duplicateValues" dxfId="0" priority="12"/>
    <cfRule type="duplicateValues" dxfId="0" priority="22"/>
  </conditionalFormatting>
  <conditionalFormatting sqref="C53">
    <cfRule type="duplicateValues" dxfId="0" priority="11"/>
    <cfRule type="duplicateValues" dxfId="0" priority="21"/>
  </conditionalFormatting>
  <conditionalFormatting sqref="C54">
    <cfRule type="duplicateValues" dxfId="0" priority="10"/>
    <cfRule type="duplicateValues" dxfId="0" priority="20"/>
  </conditionalFormatting>
  <conditionalFormatting sqref="C55">
    <cfRule type="duplicateValues" dxfId="0" priority="9"/>
    <cfRule type="duplicateValues" dxfId="0" priority="19"/>
  </conditionalFormatting>
  <conditionalFormatting sqref="C56">
    <cfRule type="duplicateValues" dxfId="0" priority="8"/>
    <cfRule type="duplicateValues" dxfId="0" priority="18"/>
  </conditionalFormatting>
  <conditionalFormatting sqref="C57">
    <cfRule type="duplicateValues" dxfId="0" priority="7"/>
    <cfRule type="duplicateValues" dxfId="0" priority="17"/>
  </conditionalFormatting>
  <conditionalFormatting sqref="C58">
    <cfRule type="duplicateValues" dxfId="0" priority="6"/>
    <cfRule type="duplicateValues" dxfId="0" priority="16"/>
  </conditionalFormatting>
  <conditionalFormatting sqref="C59">
    <cfRule type="duplicateValues" dxfId="0" priority="5"/>
    <cfRule type="duplicateValues" dxfId="0" priority="15"/>
  </conditionalFormatting>
  <conditionalFormatting sqref="C60">
    <cfRule type="duplicateValues" dxfId="0" priority="4"/>
    <cfRule type="duplicateValues" dxfId="0" priority="14"/>
  </conditionalFormatting>
  <conditionalFormatting sqref="C61">
    <cfRule type="duplicateValues" dxfId="0" priority="3"/>
    <cfRule type="duplicateValues" dxfId="0" priority="13"/>
  </conditionalFormatting>
  <conditionalFormatting sqref="C$1:C$1048576">
    <cfRule type="duplicateValues" dxfId="0" priority="1"/>
    <cfRule type="duplicateValues" dxfId="0" priority="2"/>
  </conditionalFormatting>
  <conditionalFormatting sqref="C1:C51 C62:C1048576">
    <cfRule type="duplicateValues" dxfId="0" priority="23"/>
    <cfRule type="duplicateValues" dxfId="0" priority="2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地市透视表</vt:lpstr>
      <vt:lpstr>汇总</vt:lpstr>
      <vt:lpstr>嘉兴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鱼子酱酱</cp:lastModifiedBy>
  <dcterms:created xsi:type="dcterms:W3CDTF">2022-11-07T02:30:00Z</dcterms:created>
  <dcterms:modified xsi:type="dcterms:W3CDTF">2024-08-09T06:44:39Z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